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Corporate\Admin Assistant\CE Expenses\CE Expenses 2018\"/>
    </mc:Choice>
  </mc:AlternateContent>
  <bookViews>
    <workbookView xWindow="0" yWindow="0" windowWidth="21570" windowHeight="10215"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expenses'!$A$1:$E$27</definedName>
    <definedName name="_xlnm.Print_Area" localSheetId="3">'Gifts and Benefits'!$A$1:$E$26</definedName>
    <definedName name="_xlnm.Print_Area" localSheetId="0">'Guidance for agencies'!$A$1:$A$43</definedName>
    <definedName name="_xlnm.Print_Area" localSheetId="2">Hospitality!$A$1:$F$41</definedName>
    <definedName name="_xlnm.Print_Area" localSheetId="1">Travel!$A$1:$D$150</definedName>
  </definedNames>
  <calcPr calcId="152511"/>
</workbook>
</file>

<file path=xl/calcChain.xml><?xml version="1.0" encoding="utf-8"?>
<calcChain xmlns="http://schemas.openxmlformats.org/spreadsheetml/2006/main">
  <c r="D16" i="4" l="1"/>
  <c r="B140" i="1" l="1"/>
  <c r="B130" i="1"/>
  <c r="B26" i="1"/>
  <c r="B34" i="2"/>
  <c r="C16" i="4"/>
  <c r="B18" i="3"/>
  <c r="B3" i="2" l="1"/>
  <c r="B4" i="3" l="1"/>
  <c r="B3" i="3"/>
  <c r="B2" i="3"/>
  <c r="B4" i="4"/>
  <c r="B3" i="4"/>
  <c r="B2" i="4"/>
  <c r="B4" i="2"/>
  <c r="B2" i="2"/>
  <c r="B142" i="1" l="1"/>
</calcChain>
</file>

<file path=xl/sharedStrings.xml><?xml version="1.0" encoding="utf-8"?>
<sst xmlns="http://schemas.openxmlformats.org/spreadsheetml/2006/main" count="426" uniqueCount="244">
  <si>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</si>
  <si>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</si>
  <si>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</si>
  <si>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</si>
  <si>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</si>
  <si>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</si>
  <si>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</si>
  <si>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</si>
  <si>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</si>
  <si>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</si>
  <si>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</si>
  <si>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</si>
  <si>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</si>
  <si>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</si>
  <si>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</si>
  <si>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</si>
  <si>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</si>
  <si>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</si>
  <si>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</si>
  <si>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</si>
  <si>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</si>
  <si>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</si>
  <si>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</si>
  <si>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</si>
  <si>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</si>
  <si>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</si>
  <si>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</si>
  <si>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</si>
  <si>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</si>
  <si>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</si>
  <si>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(NZ$)
(exc GST / inc GST)***</t>
  </si>
  <si>
    <t>Cost ($)
(exc GST / inc GST)***</t>
  </si>
  <si>
    <t xml:space="preserve">Notes </t>
  </si>
  <si>
    <t>* Headings on following tabs will pre populate with what you enter on this tab</t>
  </si>
  <si>
    <t>*** Delete what's inapplicable.  Be consistent - all GST exclusive or all GST inclusive</t>
  </si>
  <si>
    <t>Offered by 
(who made the offer?)</t>
  </si>
  <si>
    <t>Nature ***</t>
  </si>
  <si>
    <t>Cost ($)****
(exc GST / inc GST)</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</si>
  <si>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</si>
  <si>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</si>
  <si>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</si>
  <si>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</si>
  <si>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</si>
  <si>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</si>
  <si>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</si>
  <si>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</si>
  <si>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</si>
  <si>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</si>
  <si>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</si>
  <si>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</si>
  <si>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</si>
  <si>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</si>
  <si>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</si>
  <si>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</si>
  <si>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</si>
  <si>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</si>
  <si>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</si>
  <si>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</si>
  <si>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</si>
  <si>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</si>
  <si>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</si>
  <si>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</si>
  <si>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</si>
  <si>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</si>
  <si>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</si>
  <si>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</si>
  <si>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</si>
  <si>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</si>
  <si>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</si>
  <si>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</si>
  <si>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</si>
  <si>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</si>
  <si>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</si>
  <si>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</si>
  <si>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</si>
  <si>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</si>
  <si>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</si>
  <si>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</si>
  <si>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</si>
  <si>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</si>
  <si>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</si>
  <si>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</si>
  <si>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</si>
  <si>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</si>
  <si>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</si>
  <si>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</si>
  <si>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</si>
  <si>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</si>
  <si>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</si>
  <si>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</si>
  <si>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</si>
  <si>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</si>
  <si>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</si>
  <si>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</si>
  <si>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</si>
  <si>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</si>
  <si>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</si>
  <si>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</si>
  <si>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</si>
  <si>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</si>
  <si>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</si>
  <si>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</si>
  <si>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</si>
  <si>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r>
      <t xml:space="preserve">The sub totals and totals </t>
    </r>
    <r>
      <rPr>
        <sz val="11"/>
        <color theme="1"/>
        <rFont val="Arial"/>
        <family val="2"/>
      </rPr>
      <t xml:space="preserve">should appear automatically, once you add information to the rows above.  Insert more rows as you need. </t>
    </r>
  </si>
  <si>
    <t>All expenses for items experienced or used by CEs in performing their role are required to be disclosed, whether paid by credit card or invoiced.</t>
  </si>
  <si>
    <t>Third parties include people and organisations external to the public service or statutory Crown entities.</t>
  </si>
  <si>
    <t>Domestic Travel (within NZ, including travel to and from local airport)</t>
  </si>
  <si>
    <t>Nelson Marlborough District Health Board</t>
  </si>
  <si>
    <t>Peter Bramley</t>
  </si>
  <si>
    <t>Visiting District Hospital (Wairau)</t>
  </si>
  <si>
    <t>Accommodation</t>
  </si>
  <si>
    <t>Flights, accommodation</t>
  </si>
  <si>
    <t>National DHB Chief Executives Meeting Wellington</t>
  </si>
  <si>
    <t xml:space="preserve">Flights </t>
  </si>
  <si>
    <t>Flights</t>
  </si>
  <si>
    <t>flights</t>
  </si>
  <si>
    <t>flights, accommodation</t>
  </si>
  <si>
    <t>Flights from Wellington to Nelson</t>
  </si>
  <si>
    <t>Flights from Wairau to Wellington</t>
  </si>
  <si>
    <t>RMO Bargaining Plan Workshop, Wellington</t>
  </si>
  <si>
    <t>Meeting with Regional CE's in Auckland 2x days</t>
  </si>
  <si>
    <t>PHARMAC Board Meeting, Wellington</t>
  </si>
  <si>
    <t xml:space="preserve">Flight, accommodation </t>
  </si>
  <si>
    <t>Flight, accommodation</t>
  </si>
  <si>
    <t>Return Flight from Wgt to Nsn</t>
  </si>
  <si>
    <t>Visiting District Hospital (Wairau) 1xNight</t>
  </si>
  <si>
    <t>Visiting District Hospital (Wairau) 2xNights</t>
  </si>
  <si>
    <t>Visiting District Hospital (Wairau) 2x night</t>
  </si>
  <si>
    <t>Electives/Planned Care Advisory Group, Wellinton</t>
  </si>
  <si>
    <t>Visting District Hospital (Wairau)</t>
  </si>
  <si>
    <t>Course Fees</t>
  </si>
  <si>
    <t>Harvard Business- Leadership Strategies for Evolving Health Care Execs. Course Fees</t>
  </si>
  <si>
    <t>Taxi Fares</t>
  </si>
  <si>
    <t>Building relationships</t>
  </si>
  <si>
    <t>Nelson</t>
  </si>
  <si>
    <t>Inititation and introduction</t>
  </si>
  <si>
    <t>Building Relastionships</t>
  </si>
  <si>
    <t>Meals Meeting with Michael Frampton</t>
  </si>
  <si>
    <t>Meals Meeting with DONM &amp; new Clinical Services Manager.</t>
  </si>
  <si>
    <t>Relationship Building</t>
  </si>
  <si>
    <t>Meeting in Wairau Hospital</t>
  </si>
  <si>
    <t>ELT Dinner</t>
  </si>
  <si>
    <t>Car Parking</t>
  </si>
  <si>
    <t>Parking at Nelson Airport</t>
  </si>
  <si>
    <t>Australian Professional Development Day Airport to Hotel</t>
  </si>
  <si>
    <t>Leadership Strategies for Evolving Healthcare Executives at Harvard Businees School USA</t>
  </si>
  <si>
    <t>Flights accommodation</t>
  </si>
  <si>
    <t>Communication Essentials Sydney</t>
  </si>
  <si>
    <t>National CE's Meeting</t>
  </si>
  <si>
    <t>Wellington</t>
  </si>
  <si>
    <t>Breakfast</t>
  </si>
  <si>
    <t>Models of Care</t>
  </si>
  <si>
    <t xml:space="preserve">Australian health Care Week summit </t>
  </si>
  <si>
    <t>Meals 1x</t>
  </si>
  <si>
    <t xml:space="preserve">Australian Professional development Day </t>
  </si>
  <si>
    <t>Community Meeting</t>
  </si>
  <si>
    <t>Morning Tea with NMDHB Chair Jenny Black</t>
  </si>
  <si>
    <t xml:space="preserve">Dinner  </t>
  </si>
  <si>
    <t>Visiting District Hospital</t>
  </si>
  <si>
    <t>Lunch</t>
  </si>
  <si>
    <t>Meal (Share of Cost)</t>
  </si>
  <si>
    <t>1 July 2017 to 30 June 2018</t>
  </si>
  <si>
    <t>Meeting to discuss SDHB/NMDHB Laboratories Contract, Wellington</t>
  </si>
  <si>
    <t>Meeting with MOH regarding redevelopment of Nelson Hospital Business Case, Wellington</t>
  </si>
  <si>
    <t>Australian Professional Development Day Conference, Sydney</t>
  </si>
  <si>
    <t>NZ Health Strategy Implementation Regional Workshop, Wellington</t>
  </si>
  <si>
    <t>South Island Alliance Planning Workshop, Wellington</t>
  </si>
  <si>
    <t>Churchill Board of Trustees Meeting (Blenheim), NMDHB Board meeting (Blenheim), NMDHB Board and Iwi Health Board meeting (Blenheim)</t>
  </si>
  <si>
    <t>Executive Meeting Wairau Hospital</t>
  </si>
  <si>
    <t>South Island CEOs Meeting, Christchurch</t>
  </si>
  <si>
    <t>National DHB Chief Executives Meeting, Wellington</t>
  </si>
  <si>
    <t>Meeting with CE of Pacific Radiology, Wellington</t>
  </si>
  <si>
    <t xml:space="preserve">Joint South Island CEOs/SPaIT Meeting, Christchurch </t>
  </si>
  <si>
    <t>Meeting with MOH, Wellington</t>
  </si>
  <si>
    <t>Visiting District Hospital (Wairau) Bulk advance booking for January, February, April, May, June, July, August, September, October, December 2018 (11 Nights in total)</t>
  </si>
  <si>
    <t>Visiting Greymouth Hospital 2xNights</t>
  </si>
  <si>
    <t>Wairau Hospital visit</t>
  </si>
  <si>
    <t>Laboratories Contract Meeting, Wellington</t>
  </si>
  <si>
    <t>Taxi Fares - Airport to venue</t>
  </si>
  <si>
    <t>Taxi Fares - Venue to airport</t>
  </si>
  <si>
    <t>Taxi Fares - Wairau Hospital to airport</t>
  </si>
  <si>
    <t>Health Strategy Implementation Workshop, Wellington</t>
  </si>
  <si>
    <t>South Island CEOs Planning Workshop, Christchurch</t>
  </si>
  <si>
    <t>National DHB CEO's Meeting, Wellington</t>
  </si>
  <si>
    <t>Accounting for Non Accountants Course, Christchurch</t>
  </si>
  <si>
    <t>Joint South Island CEOs/SPaIT Meeting, Christchurch</t>
  </si>
  <si>
    <t>PHARMAC Meeting, Wellington</t>
  </si>
  <si>
    <t>Visit MOH, Wellington</t>
  </si>
  <si>
    <t>Taxi Fares - Venue to venue</t>
  </si>
  <si>
    <t>Taxi Fares - Wairau Hospital to Blenheim Airport</t>
  </si>
  <si>
    <t>Taxi Fares - Nelson Airport to Office</t>
  </si>
  <si>
    <t xml:space="preserve">Meeting with Regional CEs, Auckland </t>
  </si>
  <si>
    <t>Stake holder Engagement Planning Meeting RMOs, Wellington</t>
  </si>
  <si>
    <t>Taxi Fares -Venue to Restaurant</t>
  </si>
  <si>
    <t>Taxi Fares - Restaurant to Accommodation</t>
  </si>
  <si>
    <t>Electives/Planned Care Advisory Group Meeting, Wellington</t>
  </si>
  <si>
    <t>No information to declare.</t>
  </si>
  <si>
    <t>Blenheim</t>
  </si>
  <si>
    <t>Murchison</t>
  </si>
  <si>
    <t>Dinner for 2</t>
  </si>
  <si>
    <t>Meeting with Alison Sarginson</t>
  </si>
  <si>
    <t>Dinner for 1</t>
  </si>
  <si>
    <t xml:space="preserve">Overnight stay in Blenheim </t>
  </si>
  <si>
    <t>Executive team overight stay in Blenheim</t>
  </si>
  <si>
    <t>Dinner for 8</t>
  </si>
  <si>
    <t>Monthly senior executive meetings both days</t>
  </si>
  <si>
    <t>Dinner for 3</t>
  </si>
  <si>
    <t>Share of meal from National CEOs dinner</t>
  </si>
  <si>
    <t>Share of meal with 20 DHB CEOs</t>
  </si>
  <si>
    <t>Dinner for 13</t>
  </si>
  <si>
    <t>For 20 people</t>
  </si>
  <si>
    <t>Dinner for 6</t>
  </si>
  <si>
    <t>Dinner with Richard Bohmer (international presenter)</t>
  </si>
  <si>
    <t>Dinner for 4</t>
  </si>
  <si>
    <t>For 2</t>
  </si>
  <si>
    <t>Meal for 1</t>
  </si>
  <si>
    <t>Dinner</t>
  </si>
  <si>
    <t>Afternoon Tea</t>
  </si>
  <si>
    <t>For 3</t>
  </si>
  <si>
    <t>Golden Bay Alliance Meeting</t>
  </si>
  <si>
    <t>Takaka</t>
  </si>
  <si>
    <t>Meal for 3</t>
  </si>
  <si>
    <t>Community meeting</t>
  </si>
  <si>
    <t>PHARMAC Board meeting</t>
  </si>
  <si>
    <t>South Island CEOs Meeting</t>
  </si>
  <si>
    <t>Christchurch</t>
  </si>
  <si>
    <t>Networking (Senior Exec and Nelson Police)</t>
  </si>
  <si>
    <t>Light Meal</t>
  </si>
  <si>
    <t>Team Building (ELT Development Day)</t>
  </si>
  <si>
    <t>Gift Basket</t>
  </si>
  <si>
    <t>Churchill Trust</t>
  </si>
  <si>
    <t>Duncan Cotterill</t>
  </si>
  <si>
    <t>Dinner and Ticket to Basketball</t>
  </si>
  <si>
    <t>USA</t>
  </si>
  <si>
    <t>Sydney</t>
  </si>
  <si>
    <t>2017-2018</t>
  </si>
  <si>
    <t>Phone charges</t>
  </si>
  <si>
    <t>$16 per month</t>
  </si>
  <si>
    <t>Ipad data charges</t>
  </si>
  <si>
    <t>$7 per month</t>
  </si>
  <si>
    <t>Data charges</t>
  </si>
  <si>
    <t>Our data charges for phone use are per organisation and cannot be separated to individual users</t>
  </si>
  <si>
    <t>Board Member on Trust - incl GST</t>
  </si>
  <si>
    <t>incl GST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</si>
</sst>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6"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8" fillId="0" borderId="0" applyNumberFormat="0" applyFill="0" applyBorder="0" applyAlignment="0" applyProtection="0"/>
  </cellStyleXfs>
  <cellXfs count="197">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0" borderId="9"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3" fillId="4" borderId="4" xfId="0" applyFont="1" applyFill="1" applyBorder="1" applyAlignment="1">
      <alignment vertical="center" wrapText="1" readingOrder="1"/>
    </xf>
    <xf numFmtId="0" fontId="6" fillId="0" borderId="0" xfId="0" applyFont="1" applyBorder="1" applyAlignment="1">
      <alignment wrapText="1"/>
    </xf>
    <xf numFmtId="0" fontId="6" fillId="0" borderId="0" xfId="0" applyFont="1" applyBorder="1"/>
    <xf numFmtId="0" fontId="0" fillId="0" borderId="0" xfId="0" applyBorder="1" applyAlignment="1">
      <alignment vertical="top" wrapText="1"/>
    </xf>
    <xf numFmtId="0" fontId="1" fillId="0" borderId="2" xfId="0" applyFont="1" applyBorder="1" applyAlignment="1">
      <alignment vertical="center" wrapText="1"/>
    </xf>
    <xf numFmtId="0" fontId="5" fillId="5" borderId="7" xfId="0" applyFont="1" applyFill="1" applyBorder="1" applyAlignment="1">
      <alignment vertical="center" readingOrder="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0" fillId="0" borderId="0" xfId="0" applyFont="1" applyBorder="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horizontal="justify" vertical="center"/>
    </xf>
    <xf numFmtId="0" fontId="0" fillId="0" borderId="6" xfId="0" applyFont="1" applyBorder="1" applyAlignment="1">
      <alignment wrapText="1"/>
    </xf>
    <xf numFmtId="0" fontId="0" fillId="0" borderId="0" xfId="0" applyFont="1" applyProtection="1">
      <protection locked="0"/>
    </xf>
    <xf numFmtId="0" fontId="0" fillId="0" borderId="9"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6" xfId="0" applyFont="1" applyBorder="1" applyAlignment="1" applyProtection="1">
      <alignment wrapText="1"/>
      <protection locked="0"/>
    </xf>
    <xf numFmtId="0" fontId="0" fillId="0" borderId="9" xfId="0" applyFont="1" applyBorder="1"/>
    <xf numFmtId="0" fontId="6" fillId="0" borderId="6" xfId="0" applyFont="1" applyBorder="1"/>
    <xf numFmtId="164" fontId="6" fillId="5" borderId="2" xfId="0" applyNumberFormat="1" applyFont="1" applyFill="1" applyBorder="1" applyAlignment="1">
      <alignment vertical="center" wrapText="1"/>
    </xf>
    <xf numFmtId="0" fontId="0" fillId="5" borderId="8" xfId="0" applyFont="1" applyFill="1" applyBorder="1" applyAlignment="1">
      <alignment wrapText="1"/>
    </xf>
    <xf numFmtId="0" fontId="6" fillId="5" borderId="2" xfId="0" applyFont="1" applyFill="1" applyBorder="1" applyAlignment="1">
      <alignment horizontal="right" vertical="center" wrapText="1"/>
    </xf>
    <xf numFmtId="0" fontId="6" fillId="0" borderId="0" xfId="0" applyFont="1" applyBorder="1" applyProtection="1">
      <protection locked="0"/>
    </xf>
    <xf numFmtId="0" fontId="6" fillId="0" borderId="9" xfId="0" applyFont="1" applyBorder="1" applyAlignment="1" applyProtection="1">
      <alignment wrapText="1"/>
      <protection locked="0"/>
    </xf>
    <xf numFmtId="0" fontId="6" fillId="0" borderId="0" xfId="0" applyFont="1" applyBorder="1" applyAlignment="1" applyProtection="1">
      <alignment wrapText="1"/>
      <protection locked="0"/>
    </xf>
    <xf numFmtId="0" fontId="6" fillId="0" borderId="6" xfId="0" applyFont="1" applyBorder="1" applyAlignment="1" applyProtection="1">
      <alignment wrapText="1"/>
      <protection locked="0"/>
    </xf>
    <xf numFmtId="0" fontId="6" fillId="0" borderId="0" xfId="0" applyFont="1" applyBorder="1" applyAlignment="1" applyProtection="1">
      <alignment vertical="center"/>
      <protection locked="0"/>
    </xf>
    <xf numFmtId="0" fontId="6" fillId="5" borderId="2" xfId="0" applyFont="1" applyFill="1" applyBorder="1" applyAlignment="1">
      <alignment horizontal="left" vertical="center"/>
    </xf>
    <xf numFmtId="0" fontId="5" fillId="2" borderId="7" xfId="0" applyFont="1" applyFill="1" applyBorder="1" applyAlignment="1">
      <alignment vertical="center" wrapText="1" readingOrder="1"/>
    </xf>
    <xf numFmtId="164" fontId="5" fillId="2" borderId="2" xfId="0" applyNumberFormat="1" applyFont="1" applyFill="1" applyBorder="1" applyAlignment="1">
      <alignment vertical="center" wrapText="1" readingOrder="1"/>
    </xf>
    <xf numFmtId="0" fontId="0" fillId="2" borderId="2" xfId="0" applyFont="1" applyFill="1" applyBorder="1" applyAlignment="1"/>
    <xf numFmtId="0" fontId="0" fillId="2" borderId="2" xfId="0" applyFont="1" applyFill="1" applyBorder="1" applyAlignment="1">
      <alignment wrapText="1"/>
    </xf>
    <xf numFmtId="0" fontId="0" fillId="2" borderId="8" xfId="0" applyFont="1" applyFill="1" applyBorder="1" applyAlignment="1">
      <alignment wrapText="1"/>
    </xf>
    <xf numFmtId="0" fontId="4" fillId="7" borderId="13" xfId="0" applyFont="1" applyFill="1" applyBorder="1" applyAlignment="1">
      <alignment vertical="center" wrapText="1" readingOrder="1"/>
    </xf>
    <xf numFmtId="0" fontId="3" fillId="4" borderId="0" xfId="0" applyFont="1" applyFill="1" applyBorder="1" applyAlignment="1">
      <alignment wrapText="1"/>
    </xf>
    <xf numFmtId="0" fontId="3" fillId="4" borderId="6" xfId="0" applyFont="1" applyFill="1" applyBorder="1" applyAlignment="1">
      <alignment wrapText="1"/>
    </xf>
    <xf numFmtId="0" fontId="0" fillId="0" borderId="4" xfId="0" applyFont="1" applyBorder="1" applyAlignment="1">
      <alignment wrapText="1"/>
    </xf>
    <xf numFmtId="0" fontId="0" fillId="0" borderId="1" xfId="0" applyFont="1" applyBorder="1" applyAlignment="1">
      <alignment horizontal="justify" vertical="center"/>
    </xf>
    <xf numFmtId="0" fontId="0" fillId="0" borderId="11" xfId="0" applyFont="1" applyBorder="1" applyAlignment="1">
      <alignment horizontal="justify" vertical="center"/>
    </xf>
    <xf numFmtId="0" fontId="0" fillId="0" borderId="0" xfId="0" applyFont="1" applyBorder="1" applyProtection="1">
      <protection locked="0"/>
    </xf>
    <xf numFmtId="0" fontId="2" fillId="3" borderId="5" xfId="0" applyFont="1" applyFill="1" applyBorder="1" applyAlignment="1">
      <alignment wrapText="1"/>
    </xf>
    <xf numFmtId="0" fontId="2" fillId="6" borderId="5" xfId="0" applyFont="1" applyFill="1" applyBorder="1" applyAlignment="1">
      <alignment wrapText="1"/>
    </xf>
    <xf numFmtId="0" fontId="0" fillId="5" borderId="8" xfId="0" applyFill="1" applyBorder="1" applyAlignment="1"/>
    <xf numFmtId="0" fontId="1" fillId="8" borderId="2" xfId="0" applyFont="1" applyFill="1" applyBorder="1" applyAlignment="1">
      <alignment vertical="center" wrapText="1"/>
    </xf>
    <xf numFmtId="0" fontId="1" fillId="8" borderId="8" xfId="0" applyFont="1" applyFill="1" applyBorder="1" applyAlignment="1">
      <alignment vertical="center" wrapText="1"/>
    </xf>
    <xf numFmtId="0" fontId="0" fillId="0" borderId="9" xfId="0" applyBorder="1" applyAlignment="1" applyProtection="1">
      <alignment vertical="top"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0" fillId="0" borderId="0" xfId="0" applyFill="1" applyBorder="1" applyAlignment="1" applyProtection="1">
      <alignment wrapText="1"/>
      <protection locked="0"/>
    </xf>
    <xf numFmtId="0" fontId="0" fillId="0" borderId="9" xfId="0" applyFont="1" applyBorder="1" applyAlignment="1" applyProtection="1">
      <protection locked="0"/>
    </xf>
    <xf numFmtId="0" fontId="10" fillId="0" borderId="9" xfId="0" applyFont="1" applyBorder="1" applyAlignment="1" applyProtection="1">
      <alignment wrapText="1"/>
      <protection locked="0"/>
    </xf>
    <xf numFmtId="0" fontId="10" fillId="0" borderId="0" xfId="0" applyFont="1" applyBorder="1" applyAlignment="1" applyProtection="1">
      <alignment wrapText="1"/>
      <protection locked="0"/>
    </xf>
    <xf numFmtId="0" fontId="10" fillId="0" borderId="6" xfId="0" applyFont="1" applyBorder="1" applyAlignment="1" applyProtection="1">
      <alignment wrapText="1"/>
      <protection locked="0"/>
    </xf>
    <xf numFmtId="4" fontId="0" fillId="0" borderId="0" xfId="0" applyNumberFormat="1" applyBorder="1" applyAlignment="1" applyProtection="1">
      <alignment wrapText="1"/>
      <protection locked="0"/>
    </xf>
    <xf numFmtId="4" fontId="0" fillId="0" borderId="0" xfId="0" applyNumberFormat="1" applyFont="1" applyBorder="1" applyAlignment="1" applyProtection="1">
      <alignment vertical="top"/>
      <protection locked="0"/>
    </xf>
    <xf numFmtId="4" fontId="10" fillId="0" borderId="0" xfId="0" applyNumberFormat="1" applyFont="1" applyBorder="1" applyAlignment="1" applyProtection="1">
      <alignment vertical="center" wrapText="1"/>
      <protection locked="0"/>
    </xf>
    <xf numFmtId="4" fontId="0" fillId="0" borderId="0" xfId="0" applyNumberFormat="1" applyFont="1" applyBorder="1" applyAlignment="1" applyProtection="1">
      <alignment wrapText="1"/>
      <protection locked="0"/>
    </xf>
    <xf numFmtId="4" fontId="10" fillId="0" borderId="0" xfId="0" applyNumberFormat="1" applyFont="1" applyBorder="1" applyAlignment="1" applyProtection="1">
      <alignment wrapText="1"/>
      <protection locked="0"/>
    </xf>
    <xf numFmtId="15" fontId="0" fillId="0" borderId="9" xfId="0" applyNumberFormat="1" applyBorder="1" applyAlignment="1" applyProtection="1">
      <alignment vertical="top" wrapText="1"/>
      <protection locked="0"/>
    </xf>
    <xf numFmtId="16" fontId="0" fillId="0" borderId="9" xfId="0" applyNumberFormat="1" applyBorder="1" applyAlignment="1" applyProtection="1">
      <alignment vertical="top" wrapText="1"/>
      <protection locked="0"/>
    </xf>
    <xf numFmtId="15" fontId="0" fillId="0" borderId="9" xfId="0" applyNumberFormat="1" applyFont="1" applyBorder="1" applyAlignment="1" applyProtection="1">
      <alignment vertical="top"/>
      <protection locked="0"/>
    </xf>
    <xf numFmtId="0" fontId="0" fillId="0" borderId="0" xfId="0" applyAlignment="1" applyProtection="1">
      <alignment vertical="top" wrapText="1"/>
      <protection locked="0"/>
    </xf>
    <xf numFmtId="15" fontId="10" fillId="0" borderId="9" xfId="0" applyNumberFormat="1" applyFont="1" applyBorder="1" applyAlignment="1" applyProtection="1">
      <alignment wrapText="1"/>
      <protection locked="0"/>
    </xf>
    <xf numFmtId="15" fontId="0" fillId="0" borderId="9" xfId="0" applyNumberFormat="1" applyFont="1" applyBorder="1" applyAlignment="1" applyProtection="1">
      <protection locked="0"/>
    </xf>
    <xf numFmtId="15" fontId="0" fillId="0" borderId="0" xfId="0" applyNumberFormat="1" applyFont="1" applyBorder="1" applyAlignment="1" applyProtection="1">
      <protection locked="0"/>
    </xf>
    <xf numFmtId="15" fontId="0" fillId="0" borderId="0" xfId="0" applyNumberFormat="1" applyFont="1" applyBorder="1" applyAlignment="1" applyProtection="1">
      <alignment vertical="top"/>
      <protection locked="0"/>
    </xf>
    <xf numFmtId="14" fontId="0" fillId="0" borderId="9" xfId="0" applyNumberFormat="1" applyFont="1" applyBorder="1" applyAlignment="1" applyProtection="1">
      <alignment vertical="top"/>
      <protection locked="0"/>
    </xf>
    <xf numFmtId="0" fontId="0" fillId="0" borderId="0" xfId="0" applyFont="1" applyAlignment="1">
      <alignment horizontal="justify"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8"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3" fillId="4" borderId="11" xfId="0" applyFont="1" applyFill="1" applyBorder="1" applyAlignment="1">
      <alignment vertical="center" wrapText="1" readingOrder="1"/>
    </xf>
    <xf numFmtId="0" fontId="7" fillId="0" borderId="12" xfId="0" applyFont="1" applyBorder="1" applyAlignment="1" applyProtection="1">
      <alignment vertical="center" wrapText="1" readingOrder="1"/>
      <protection locked="0"/>
    </xf>
    <xf numFmtId="0" fontId="8" fillId="0" borderId="12" xfId="0" applyFont="1" applyBorder="1" applyAlignment="1" applyProtection="1">
      <alignment vertical="center" wrapText="1" readingOrder="1"/>
      <protection locked="0"/>
    </xf>
    <xf numFmtId="0" fontId="8" fillId="0" borderId="13" xfId="0" applyFont="1" applyBorder="1" applyAlignment="1" applyProtection="1">
      <alignment vertical="center" wrapText="1" readingOrder="1"/>
      <protection locked="0"/>
    </xf>
    <xf numFmtId="0" fontId="15" fillId="0" borderId="4" xfId="0" applyFont="1" applyFill="1" applyBorder="1" applyAlignment="1">
      <alignment horizontal="center" vertical="center" wrapText="1" readingOrder="1"/>
    </xf>
    <xf numFmtId="0" fontId="16" fillId="0" borderId="3" xfId="0" applyFont="1" applyBorder="1" applyAlignment="1">
      <alignment horizontal="center" vertical="center" wrapText="1" readingOrder="1"/>
    </xf>
    <xf numFmtId="0" fontId="16" fillId="0" borderId="5" xfId="0" applyFont="1" applyBorder="1" applyAlignment="1">
      <alignment horizontal="center" vertical="center" wrapText="1" readingOrder="1"/>
    </xf>
    <xf numFmtId="0" fontId="9" fillId="0" borderId="10" xfId="0" applyFont="1" applyFill="1" applyBorder="1" applyAlignment="1">
      <alignment horizontal="center" vertical="center" wrapText="1" readingOrder="1"/>
    </xf>
    <xf numFmtId="0" fontId="1" fillId="0" borderId="1" xfId="0" applyFont="1" applyFill="1" applyBorder="1" applyAlignment="1">
      <alignment horizontal="center" vertical="center" wrapText="1" readingOrder="1"/>
    </xf>
    <xf numFmtId="0" fontId="1" fillId="0" borderId="11"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0" fillId="0" borderId="10" xfId="0" applyFont="1" applyBorder="1" applyAlignment="1">
      <alignment horizontal="justify" vertical="center"/>
    </xf>
    <xf numFmtId="0" fontId="0" fillId="0" borderId="1" xfId="0" applyFont="1" applyBorder="1" applyAlignment="1">
      <alignment horizontal="justify" vertical="center"/>
    </xf>
    <xf numFmtId="0" fontId="3" fillId="4" borderId="10" xfId="0" applyFont="1" applyFill="1" applyBorder="1" applyAlignment="1">
      <alignment horizontal="left" vertical="center" wrapText="1" readingOrder="1"/>
    </xf>
    <xf numFmtId="0" fontId="3" fillId="4" borderId="1" xfId="0" applyFont="1" applyFill="1" applyBorder="1" applyAlignment="1">
      <alignment horizontal="left" vertical="center" wrapText="1" readingOrder="1"/>
    </xf>
    <xf numFmtId="0" fontId="0" fillId="0" borderId="9" xfId="0" applyFont="1" applyBorder="1" applyAlignment="1">
      <alignment wrapText="1"/>
    </xf>
    <xf numFmtId="0" fontId="23" fillId="0" borderId="12" xfId="0" applyFont="1" applyBorder="1" applyAlignment="1">
      <alignment horizontal="center" vertical="center"/>
    </xf>
    <xf numFmtId="0" fontId="9"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9"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8" fillId="0" borderId="13" xfId="0" applyFont="1" applyBorder="1" applyAlignment="1">
      <alignment vertical="center" wrapText="1" readingOrder="1"/>
    </xf>
    <xf numFmtId="0" fontId="17" fillId="0" borderId="10" xfId="0" applyFont="1" applyBorder="1" applyAlignment="1">
      <alignment horizontal="center" vertical="center"/>
    </xf>
    <xf numFmtId="0" fontId="15" fillId="0" borderId="3"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19" sqref="A19"/>
    </sheetView>
  </sheetViews>
  <sheetFormatPr defaultColWidth="8.7109375" defaultRowHeight="14.25" x14ac:dyDescent="0.2"/>
  <cols>
    <col min="1" max="1" width="219.28515625" style="36" customWidth="1"/>
    <col min="2" max="16384" width="8.7109375" style="36"/>
  </cols>
  <sheetData>
    <row r="1" spans="1:1" ht="15" x14ac:dyDescent="0.2">
      <c r="A1" s="43" t="s">
        <v>48</v>
      </c>
    </row>
    <row r="2" spans="1:1" x14ac:dyDescent="0.2">
      <c r="A2" s="36" t="s">
        <v>72</v>
      </c>
    </row>
    <row r="3" spans="1:1" ht="15" x14ac:dyDescent="0.2">
      <c r="A3" s="37" t="s">
        <v>62</v>
      </c>
    </row>
    <row r="4" spans="1:1" x14ac:dyDescent="0.2">
      <c r="A4" s="65" t="s">
        <v>74</v>
      </c>
    </row>
    <row r="5" spans="1:1" x14ac:dyDescent="0.2">
      <c r="A5" s="65" t="s">
        <v>73</v>
      </c>
    </row>
    <row r="6" spans="1:1" x14ac:dyDescent="0.2">
      <c r="A6" s="65" t="s">
        <v>75</v>
      </c>
    </row>
    <row r="7" spans="1:1" x14ac:dyDescent="0.2">
      <c r="A7" s="65" t="s">
        <v>76</v>
      </c>
    </row>
    <row r="8" spans="1:1" ht="15" x14ac:dyDescent="0.2">
      <c r="A8" s="37" t="s">
        <v>77</v>
      </c>
    </row>
    <row r="9" spans="1:1" x14ac:dyDescent="0.2">
      <c r="A9" s="41" t="s">
        <v>104</v>
      </c>
    </row>
    <row r="10" spans="1:1" x14ac:dyDescent="0.2">
      <c r="A10" s="65" t="s">
        <v>78</v>
      </c>
    </row>
    <row r="11" spans="1:1" x14ac:dyDescent="0.2">
      <c r="A11" s="65" t="s">
        <v>79</v>
      </c>
    </row>
    <row r="12" spans="1:1" x14ac:dyDescent="0.2">
      <c r="A12" s="38" t="s">
        <v>80</v>
      </c>
    </row>
    <row r="13" spans="1:1" x14ac:dyDescent="0.2">
      <c r="A13" s="65" t="s">
        <v>81</v>
      </c>
    </row>
    <row r="14" spans="1:1" ht="15" x14ac:dyDescent="0.2">
      <c r="A14" s="37" t="s">
        <v>82</v>
      </c>
    </row>
    <row r="15" spans="1:1" x14ac:dyDescent="0.2">
      <c r="A15" s="38" t="s">
        <v>43</v>
      </c>
    </row>
    <row r="16" spans="1:1" x14ac:dyDescent="0.2">
      <c r="A16" s="39" t="s">
        <v>93</v>
      </c>
    </row>
    <row r="17" spans="1:1" x14ac:dyDescent="0.2">
      <c r="A17" s="35" t="s">
        <v>94</v>
      </c>
    </row>
    <row r="18" spans="1:1" ht="15" x14ac:dyDescent="0.2">
      <c r="A18" s="67" t="s">
        <v>45</v>
      </c>
    </row>
    <row r="19" spans="1:1" x14ac:dyDescent="0.2">
      <c r="A19" s="35" t="s">
        <v>95</v>
      </c>
    </row>
    <row r="20" spans="1:1" ht="15" x14ac:dyDescent="0.2">
      <c r="A20" s="37" t="s">
        <v>83</v>
      </c>
    </row>
    <row r="21" spans="1:1" ht="15" x14ac:dyDescent="0.2">
      <c r="A21" s="37" t="s">
        <v>84</v>
      </c>
    </row>
    <row r="22" spans="1:1" ht="29.25" x14ac:dyDescent="0.2">
      <c r="A22" s="38" t="s">
        <v>96</v>
      </c>
    </row>
    <row r="23" spans="1:1" x14ac:dyDescent="0.2">
      <c r="A23" s="38" t="s">
        <v>85</v>
      </c>
    </row>
    <row r="24" spans="1:1" ht="28.5" x14ac:dyDescent="0.2">
      <c r="A24" s="38" t="s">
        <v>97</v>
      </c>
    </row>
    <row r="25" spans="1:1" ht="28.5" x14ac:dyDescent="0.2">
      <c r="A25" s="38" t="s">
        <v>98</v>
      </c>
    </row>
    <row r="26" spans="1:1" x14ac:dyDescent="0.2">
      <c r="A26" s="38" t="s">
        <v>86</v>
      </c>
    </row>
    <row r="27" spans="1:1" ht="28.5" customHeight="1" x14ac:dyDescent="0.2">
      <c r="A27" s="38" t="s">
        <v>87</v>
      </c>
    </row>
    <row r="28" spans="1:1" ht="28.5" x14ac:dyDescent="0.2">
      <c r="A28" s="41" t="s">
        <v>88</v>
      </c>
    </row>
    <row r="29" spans="1:1" ht="15" x14ac:dyDescent="0.2">
      <c r="A29" s="37" t="s">
        <v>15</v>
      </c>
    </row>
    <row r="30" spans="1:1" ht="14.25" customHeight="1" x14ac:dyDescent="0.2">
      <c r="A30" s="39" t="s">
        <v>46</v>
      </c>
    </row>
    <row r="31" spans="1:1" ht="14.25" customHeight="1" x14ac:dyDescent="0.2">
      <c r="A31" s="39" t="s">
        <v>99</v>
      </c>
    </row>
    <row r="32" spans="1:1" x14ac:dyDescent="0.2">
      <c r="A32" s="35" t="s">
        <v>100</v>
      </c>
    </row>
    <row r="33" spans="1:1" x14ac:dyDescent="0.2">
      <c r="A33" s="35" t="s">
        <v>89</v>
      </c>
    </row>
    <row r="34" spans="1:1" ht="28.5" x14ac:dyDescent="0.2">
      <c r="A34" s="49" t="s">
        <v>90</v>
      </c>
    </row>
    <row r="35" spans="1:1" x14ac:dyDescent="0.2">
      <c r="A35" s="40" t="s">
        <v>47</v>
      </c>
    </row>
    <row r="36" spans="1:1" ht="28.5" customHeight="1" x14ac:dyDescent="0.2">
      <c r="A36" s="38" t="s">
        <v>91</v>
      </c>
    </row>
    <row r="37" spans="1:1" x14ac:dyDescent="0.2">
      <c r="A37" s="49" t="s">
        <v>103</v>
      </c>
    </row>
    <row r="38" spans="1:1" x14ac:dyDescent="0.2">
      <c r="A38" s="35" t="s">
        <v>101</v>
      </c>
    </row>
    <row r="39" spans="1:1" x14ac:dyDescent="0.2">
      <c r="A39" s="35" t="s">
        <v>92</v>
      </c>
    </row>
    <row r="40" spans="1:1" x14ac:dyDescent="0.2">
      <c r="A40" s="35"/>
    </row>
    <row r="41" spans="1:1" x14ac:dyDescent="0.2">
      <c r="A41" s="35"/>
    </row>
    <row r="42" spans="1:1" x14ac:dyDescent="0.2">
      <c r="A42" s="66" t="s">
        <v>44</v>
      </c>
    </row>
    <row r="43" spans="1:1" x14ac:dyDescent="0.2">
      <c r="A43" s="83" t="s">
        <v>102</v>
      </c>
    </row>
    <row r="48" spans="1:1" x14ac:dyDescent="0.2">
      <c r="A48" s="4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zoomScaleNormal="100" workbookViewId="0">
      <selection activeCell="A32" sqref="A32"/>
    </sheetView>
  </sheetViews>
  <sheetFormatPr defaultColWidth="9.140625" defaultRowHeight="12.75" x14ac:dyDescent="0.2"/>
  <cols>
    <col min="1" max="1" width="27.5703125" style="6" customWidth="1"/>
    <col min="2" max="2" width="23.5703125" style="1" customWidth="1"/>
    <col min="3" max="3" width="77.85546875" style="1" bestFit="1" customWidth="1"/>
    <col min="4" max="4" width="46" style="1" customWidth="1"/>
    <col min="5" max="16384" width="9.140625" style="1"/>
  </cols>
  <sheetData>
    <row r="1" spans="1:4" ht="36" customHeight="1" x14ac:dyDescent="0.2">
      <c r="A1" s="144" t="s">
        <v>25</v>
      </c>
      <c r="B1" s="145"/>
      <c r="C1" s="145"/>
      <c r="D1" s="146"/>
    </row>
    <row r="2" spans="1:4" ht="36" customHeight="1" x14ac:dyDescent="0.2">
      <c r="A2" s="31" t="s">
        <v>8</v>
      </c>
      <c r="B2" s="152" t="s">
        <v>107</v>
      </c>
      <c r="C2" s="152"/>
      <c r="D2" s="152"/>
    </row>
    <row r="3" spans="1:4" ht="36" customHeight="1" x14ac:dyDescent="0.2">
      <c r="A3" s="31" t="s">
        <v>9</v>
      </c>
      <c r="B3" s="153" t="s">
        <v>108</v>
      </c>
      <c r="C3" s="153"/>
      <c r="D3" s="153"/>
    </row>
    <row r="4" spans="1:4" ht="36" customHeight="1" x14ac:dyDescent="0.2">
      <c r="A4" s="108" t="s">
        <v>3</v>
      </c>
      <c r="B4" s="154" t="s">
        <v>161</v>
      </c>
      <c r="C4" s="154"/>
      <c r="D4" s="154"/>
    </row>
    <row r="5" spans="1:4" s="3" customFormat="1" ht="36" customHeight="1" x14ac:dyDescent="0.2">
      <c r="A5" s="155" t="s">
        <v>10</v>
      </c>
      <c r="B5" s="156"/>
      <c r="C5" s="156"/>
      <c r="D5" s="157"/>
    </row>
    <row r="6" spans="1:4" s="3" customFormat="1" ht="19.5" customHeight="1" x14ac:dyDescent="0.2">
      <c r="A6" s="158" t="s">
        <v>61</v>
      </c>
      <c r="B6" s="159"/>
      <c r="C6" s="159"/>
      <c r="D6" s="160"/>
    </row>
    <row r="7" spans="1:4" s="4" customFormat="1" ht="36" customHeight="1" x14ac:dyDescent="0.2">
      <c r="A7" s="149" t="s">
        <v>38</v>
      </c>
      <c r="B7" s="150"/>
      <c r="C7" s="150"/>
      <c r="D7" s="151"/>
    </row>
    <row r="8" spans="1:4" s="3" customFormat="1" ht="25.5" customHeight="1" x14ac:dyDescent="0.2">
      <c r="A8" s="18" t="s">
        <v>27</v>
      </c>
      <c r="B8" s="2" t="s">
        <v>30</v>
      </c>
      <c r="C8" s="2" t="s">
        <v>64</v>
      </c>
      <c r="D8" s="9" t="s">
        <v>18</v>
      </c>
    </row>
    <row r="9" spans="1:4" s="123" customFormat="1" ht="12.75" hidden="1" customHeight="1" x14ac:dyDescent="0.2">
      <c r="A9" s="120"/>
      <c r="B9" s="129"/>
      <c r="C9" s="121"/>
      <c r="D9" s="122"/>
    </row>
    <row r="10" spans="1:4" s="123" customFormat="1" ht="12.75" customHeight="1" x14ac:dyDescent="0.2">
      <c r="A10" s="120"/>
      <c r="B10" s="129"/>
      <c r="C10" s="121"/>
      <c r="D10" s="122"/>
    </row>
    <row r="11" spans="1:4" s="123" customFormat="1" ht="12.75" customHeight="1" x14ac:dyDescent="0.2">
      <c r="A11" s="120"/>
      <c r="B11" s="129"/>
      <c r="C11" s="121"/>
      <c r="D11" s="122"/>
    </row>
    <row r="12" spans="1:4" s="123" customFormat="1" ht="12.75" customHeight="1" x14ac:dyDescent="0.2">
      <c r="A12" s="120"/>
      <c r="B12" s="129"/>
      <c r="C12" s="121"/>
      <c r="D12" s="122"/>
    </row>
    <row r="13" spans="1:4" s="123" customFormat="1" x14ac:dyDescent="0.2">
      <c r="A13" s="134">
        <v>42944</v>
      </c>
      <c r="B13" s="129">
        <v>1480.82</v>
      </c>
      <c r="C13" s="121" t="s">
        <v>164</v>
      </c>
      <c r="D13" s="122" t="s">
        <v>116</v>
      </c>
    </row>
    <row r="14" spans="1:4" s="123" customFormat="1" x14ac:dyDescent="0.2">
      <c r="A14" s="134">
        <v>42944</v>
      </c>
      <c r="B14" s="129">
        <v>141.35</v>
      </c>
      <c r="C14" s="121" t="s">
        <v>144</v>
      </c>
      <c r="D14" s="122" t="s">
        <v>132</v>
      </c>
    </row>
    <row r="15" spans="1:4" s="123" customFormat="1" x14ac:dyDescent="0.2">
      <c r="A15" s="137"/>
    </row>
    <row r="16" spans="1:4" s="123" customFormat="1" x14ac:dyDescent="0.2">
      <c r="A16" s="134">
        <v>42944</v>
      </c>
      <c r="B16" s="129">
        <v>50</v>
      </c>
      <c r="C16" s="121" t="s">
        <v>154</v>
      </c>
      <c r="D16" s="122" t="s">
        <v>143</v>
      </c>
    </row>
    <row r="17" spans="1:4" s="123" customFormat="1" ht="12.75" customHeight="1" x14ac:dyDescent="0.2">
      <c r="A17" s="136">
        <v>43021</v>
      </c>
      <c r="B17" s="130">
        <v>6359.71</v>
      </c>
      <c r="C17" s="121" t="s">
        <v>145</v>
      </c>
      <c r="D17" s="122" t="s">
        <v>146</v>
      </c>
    </row>
    <row r="18" spans="1:4" s="123" customFormat="1" x14ac:dyDescent="0.2">
      <c r="A18" s="137"/>
    </row>
    <row r="19" spans="1:4" s="123" customFormat="1" x14ac:dyDescent="0.2">
      <c r="A19" s="134">
        <v>43179</v>
      </c>
      <c r="B19" s="129">
        <v>2560.7199999999998</v>
      </c>
      <c r="C19" s="121" t="s">
        <v>152</v>
      </c>
      <c r="D19" s="122" t="s">
        <v>111</v>
      </c>
    </row>
    <row r="20" spans="1:4" s="123" customFormat="1" x14ac:dyDescent="0.2">
      <c r="A20" s="136">
        <v>43179</v>
      </c>
      <c r="B20" s="129">
        <v>57</v>
      </c>
      <c r="C20" s="121" t="s">
        <v>152</v>
      </c>
      <c r="D20" s="122" t="s">
        <v>132</v>
      </c>
    </row>
    <row r="21" spans="1:4" s="123" customFormat="1" x14ac:dyDescent="0.2">
      <c r="A21" s="141">
        <v>43181</v>
      </c>
      <c r="B21" s="129">
        <v>47.4</v>
      </c>
      <c r="C21" s="121" t="s">
        <v>152</v>
      </c>
      <c r="D21" s="122" t="s">
        <v>153</v>
      </c>
    </row>
    <row r="22" spans="1:4" s="123" customFormat="1" x14ac:dyDescent="0.2">
      <c r="A22" s="141">
        <v>43182</v>
      </c>
      <c r="B22" s="129">
        <v>34.5</v>
      </c>
      <c r="C22" s="121" t="s">
        <v>152</v>
      </c>
      <c r="D22" s="122" t="s">
        <v>153</v>
      </c>
    </row>
    <row r="23" spans="1:4" s="123" customFormat="1" x14ac:dyDescent="0.2">
      <c r="A23" s="141">
        <v>43183</v>
      </c>
      <c r="B23" s="129">
        <v>24.3</v>
      </c>
      <c r="C23" s="121" t="s">
        <v>152</v>
      </c>
      <c r="D23" s="122" t="s">
        <v>153</v>
      </c>
    </row>
    <row r="24" spans="1:4" s="123" customFormat="1" x14ac:dyDescent="0.2">
      <c r="A24" s="141">
        <v>43185</v>
      </c>
      <c r="B24" s="129">
        <v>47</v>
      </c>
      <c r="C24" s="123" t="s">
        <v>152</v>
      </c>
      <c r="D24" s="122" t="s">
        <v>132</v>
      </c>
    </row>
    <row r="25" spans="1:4" s="123" customFormat="1" hidden="1" x14ac:dyDescent="0.2">
      <c r="A25" s="120"/>
      <c r="B25" s="121"/>
      <c r="C25" s="121"/>
      <c r="D25" s="122"/>
    </row>
    <row r="26" spans="1:4" ht="19.5" customHeight="1" x14ac:dyDescent="0.2">
      <c r="A26" s="53" t="s">
        <v>4</v>
      </c>
      <c r="B26" s="58">
        <f>SUM(B9:B25)</f>
        <v>10802.8</v>
      </c>
      <c r="C26" s="118"/>
      <c r="D26" s="119"/>
    </row>
    <row r="27" spans="1:4" ht="5.25" customHeight="1" x14ac:dyDescent="0.2">
      <c r="A27" s="25"/>
      <c r="B27" s="85"/>
      <c r="C27" s="85"/>
      <c r="D27" s="85"/>
    </row>
    <row r="28" spans="1:4" s="4" customFormat="1" ht="36" customHeight="1" x14ac:dyDescent="0.2">
      <c r="A28" s="161" t="s">
        <v>106</v>
      </c>
      <c r="B28" s="162"/>
      <c r="C28" s="162"/>
      <c r="D28" s="115"/>
    </row>
    <row r="29" spans="1:4" s="3" customFormat="1" ht="25.5" customHeight="1" x14ac:dyDescent="0.2">
      <c r="A29" s="18" t="s">
        <v>27</v>
      </c>
      <c r="B29" s="2" t="s">
        <v>31</v>
      </c>
      <c r="C29" s="2" t="s">
        <v>65</v>
      </c>
      <c r="D29" s="9" t="s">
        <v>17</v>
      </c>
    </row>
    <row r="30" spans="1:4" s="123" customFormat="1" ht="17.25" hidden="1" customHeight="1" x14ac:dyDescent="0.2">
      <c r="A30" s="120"/>
      <c r="B30" s="129"/>
      <c r="C30" s="121"/>
      <c r="D30" s="122"/>
    </row>
    <row r="31" spans="1:4" s="123" customFormat="1" x14ac:dyDescent="0.2">
      <c r="A31" s="135">
        <v>42921</v>
      </c>
      <c r="B31" s="129">
        <v>172.5</v>
      </c>
      <c r="C31" s="121" t="s">
        <v>125</v>
      </c>
      <c r="D31" s="122" t="s">
        <v>110</v>
      </c>
    </row>
    <row r="32" spans="1:4" s="123" customFormat="1" ht="12.6" customHeight="1" x14ac:dyDescent="0.2">
      <c r="A32" s="134">
        <v>42928</v>
      </c>
      <c r="B32" s="129">
        <v>384</v>
      </c>
      <c r="C32" s="121" t="s">
        <v>112</v>
      </c>
      <c r="D32" s="122" t="s">
        <v>111</v>
      </c>
    </row>
    <row r="33" spans="1:4" s="123" customFormat="1" ht="12.6" customHeight="1" x14ac:dyDescent="0.2">
      <c r="A33" s="134">
        <v>42949</v>
      </c>
      <c r="B33" s="129">
        <v>525.6</v>
      </c>
      <c r="C33" s="121" t="s">
        <v>126</v>
      </c>
      <c r="D33" s="122" t="s">
        <v>110</v>
      </c>
    </row>
    <row r="34" spans="1:4" s="123" customFormat="1" ht="12.6" customHeight="1" x14ac:dyDescent="0.2">
      <c r="A34" s="134">
        <v>42955</v>
      </c>
      <c r="B34" s="129">
        <v>412.33</v>
      </c>
      <c r="C34" s="121" t="s">
        <v>162</v>
      </c>
      <c r="D34" s="122" t="s">
        <v>111</v>
      </c>
    </row>
    <row r="35" spans="1:4" s="123" customFormat="1" ht="12.6" customHeight="1" x14ac:dyDescent="0.2">
      <c r="A35" s="134">
        <v>42982</v>
      </c>
      <c r="B35" s="129">
        <v>274.81</v>
      </c>
      <c r="C35" s="121" t="s">
        <v>163</v>
      </c>
      <c r="D35" s="122" t="s">
        <v>113</v>
      </c>
    </row>
    <row r="36" spans="1:4" s="123" customFormat="1" ht="12.6" customHeight="1" x14ac:dyDescent="0.2">
      <c r="A36" s="134">
        <v>42984</v>
      </c>
      <c r="B36" s="129">
        <v>776.97</v>
      </c>
      <c r="C36" s="121" t="s">
        <v>165</v>
      </c>
      <c r="D36" s="122" t="s">
        <v>111</v>
      </c>
    </row>
    <row r="37" spans="1:4" s="123" customFormat="1" ht="12.6" customHeight="1" x14ac:dyDescent="0.2">
      <c r="A37" s="134">
        <v>42992</v>
      </c>
      <c r="B37" s="129">
        <v>361.67</v>
      </c>
      <c r="C37" s="121" t="s">
        <v>166</v>
      </c>
      <c r="D37" s="122" t="s">
        <v>114</v>
      </c>
    </row>
    <row r="38" spans="1:4" s="123" customFormat="1" ht="12.6" customHeight="1" x14ac:dyDescent="0.2">
      <c r="A38" s="134">
        <v>43003</v>
      </c>
      <c r="B38" s="129">
        <v>378.65</v>
      </c>
      <c r="C38" s="121" t="s">
        <v>167</v>
      </c>
      <c r="D38" s="122" t="s">
        <v>110</v>
      </c>
    </row>
    <row r="39" spans="1:4" s="123" customFormat="1" ht="12.6" customHeight="1" x14ac:dyDescent="0.2">
      <c r="A39" s="134">
        <v>43012</v>
      </c>
      <c r="B39" s="129">
        <v>180.23</v>
      </c>
      <c r="C39" s="121" t="s">
        <v>168</v>
      </c>
      <c r="D39" s="122" t="s">
        <v>110</v>
      </c>
    </row>
    <row r="40" spans="1:4" s="123" customFormat="1" ht="12.6" customHeight="1" x14ac:dyDescent="0.2">
      <c r="A40" s="134">
        <v>43017</v>
      </c>
      <c r="B40" s="129">
        <v>320.19</v>
      </c>
      <c r="C40" s="121" t="s">
        <v>169</v>
      </c>
      <c r="D40" s="122" t="s">
        <v>114</v>
      </c>
    </row>
    <row r="41" spans="1:4" s="123" customFormat="1" ht="12.6" customHeight="1" x14ac:dyDescent="0.2">
      <c r="A41" s="134">
        <v>43020</v>
      </c>
      <c r="B41" s="129">
        <v>449.11</v>
      </c>
      <c r="C41" s="121" t="s">
        <v>170</v>
      </c>
      <c r="D41" s="122" t="s">
        <v>114</v>
      </c>
    </row>
    <row r="42" spans="1:4" s="123" customFormat="1" ht="12.6" customHeight="1" x14ac:dyDescent="0.2">
      <c r="A42" s="134">
        <v>43047</v>
      </c>
      <c r="B42" s="129">
        <v>355</v>
      </c>
      <c r="C42" s="121" t="s">
        <v>171</v>
      </c>
      <c r="D42" s="122" t="s">
        <v>114</v>
      </c>
    </row>
    <row r="43" spans="1:4" s="123" customFormat="1" ht="12.6" customHeight="1" x14ac:dyDescent="0.2">
      <c r="A43" s="134">
        <v>43047</v>
      </c>
      <c r="B43" s="129">
        <v>23</v>
      </c>
      <c r="C43" s="121" t="s">
        <v>171</v>
      </c>
      <c r="D43" s="122" t="s">
        <v>142</v>
      </c>
    </row>
    <row r="44" spans="1:4" s="123" customFormat="1" ht="12.6" customHeight="1" x14ac:dyDescent="0.2">
      <c r="A44" s="134">
        <v>43048</v>
      </c>
      <c r="B44" s="129">
        <v>320.19</v>
      </c>
      <c r="C44" s="121" t="s">
        <v>184</v>
      </c>
      <c r="D44" s="122" t="s">
        <v>110</v>
      </c>
    </row>
    <row r="45" spans="1:4" s="123" customFormat="1" ht="12.6" customHeight="1" x14ac:dyDescent="0.2">
      <c r="A45" s="134">
        <v>43052</v>
      </c>
      <c r="B45" s="129">
        <v>328.49</v>
      </c>
      <c r="C45" s="121" t="s">
        <v>172</v>
      </c>
      <c r="D45" s="122" t="s">
        <v>115</v>
      </c>
    </row>
    <row r="46" spans="1:4" s="123" customFormat="1" ht="12.6" customHeight="1" x14ac:dyDescent="0.2">
      <c r="A46" s="134">
        <v>43056</v>
      </c>
      <c r="B46" s="129">
        <v>449.11</v>
      </c>
      <c r="C46" s="121" t="s">
        <v>173</v>
      </c>
      <c r="D46" s="122" t="s">
        <v>115</v>
      </c>
    </row>
    <row r="47" spans="1:4" s="123" customFormat="1" ht="12.6" customHeight="1" x14ac:dyDescent="0.2">
      <c r="A47" s="134">
        <v>43070</v>
      </c>
      <c r="B47" s="129">
        <v>135.93</v>
      </c>
      <c r="C47" s="121" t="s">
        <v>121</v>
      </c>
      <c r="D47" s="122" t="s">
        <v>110</v>
      </c>
    </row>
    <row r="48" spans="1:4" s="123" customFormat="1" ht="12.6" customHeight="1" x14ac:dyDescent="0.2">
      <c r="A48" s="134">
        <v>43074</v>
      </c>
      <c r="B48" s="129">
        <v>154.61000000000001</v>
      </c>
      <c r="C48" s="121" t="s">
        <v>109</v>
      </c>
      <c r="D48" s="122" t="s">
        <v>110</v>
      </c>
    </row>
    <row r="49" spans="1:4" s="123" customFormat="1" ht="12.6" customHeight="1" x14ac:dyDescent="0.2">
      <c r="A49" s="134">
        <v>43075</v>
      </c>
      <c r="B49" s="129">
        <v>458.69</v>
      </c>
      <c r="C49" s="121" t="s">
        <v>112</v>
      </c>
      <c r="D49" s="122" t="s">
        <v>118</v>
      </c>
    </row>
    <row r="50" spans="1:4" s="123" customFormat="1" ht="12.6" customHeight="1" x14ac:dyDescent="0.2">
      <c r="A50" s="134">
        <v>43076</v>
      </c>
      <c r="B50" s="129">
        <v>246.73</v>
      </c>
      <c r="C50" s="121" t="s">
        <v>112</v>
      </c>
      <c r="D50" s="122" t="s">
        <v>117</v>
      </c>
    </row>
    <row r="51" spans="1:4" s="123" customFormat="1" ht="12.6" customHeight="1" x14ac:dyDescent="0.2">
      <c r="A51" s="134">
        <v>43089</v>
      </c>
      <c r="B51" s="129">
        <v>383.85</v>
      </c>
      <c r="C51" s="121" t="s">
        <v>119</v>
      </c>
      <c r="D51" s="122" t="s">
        <v>114</v>
      </c>
    </row>
    <row r="52" spans="1:4" s="123" customFormat="1" x14ac:dyDescent="0.2">
      <c r="A52" s="134">
        <v>43116</v>
      </c>
      <c r="B52" s="129">
        <v>569.98</v>
      </c>
      <c r="C52" s="121" t="s">
        <v>120</v>
      </c>
      <c r="D52" s="122" t="s">
        <v>111</v>
      </c>
    </row>
    <row r="53" spans="1:4" s="123" customFormat="1" x14ac:dyDescent="0.2">
      <c r="A53" s="134">
        <v>43132</v>
      </c>
      <c r="B53" s="129">
        <v>222.04</v>
      </c>
      <c r="C53" s="121" t="s">
        <v>121</v>
      </c>
      <c r="D53" s="122" t="s">
        <v>110</v>
      </c>
    </row>
    <row r="54" spans="1:4" s="123" customFormat="1" x14ac:dyDescent="0.2">
      <c r="A54" s="134">
        <v>43139</v>
      </c>
      <c r="B54" s="129">
        <v>460.68</v>
      </c>
      <c r="C54" s="121" t="s">
        <v>112</v>
      </c>
      <c r="D54" s="122" t="s">
        <v>114</v>
      </c>
    </row>
    <row r="55" spans="1:4" s="123" customFormat="1" x14ac:dyDescent="0.2">
      <c r="A55" s="134">
        <v>43143</v>
      </c>
      <c r="B55" s="129">
        <v>370.81</v>
      </c>
      <c r="C55" s="121" t="s">
        <v>169</v>
      </c>
      <c r="D55" s="122" t="s">
        <v>122</v>
      </c>
    </row>
    <row r="56" spans="1:4" s="123" customFormat="1" x14ac:dyDescent="0.2">
      <c r="A56" s="134">
        <v>43147</v>
      </c>
      <c r="B56" s="129">
        <v>47</v>
      </c>
      <c r="C56" s="121" t="s">
        <v>169</v>
      </c>
      <c r="D56" s="122" t="s">
        <v>143</v>
      </c>
    </row>
    <row r="57" spans="1:4" s="123" customFormat="1" ht="25.5" x14ac:dyDescent="0.2">
      <c r="A57" s="134">
        <v>43159</v>
      </c>
      <c r="B57" s="129">
        <v>1119.43</v>
      </c>
      <c r="C57" s="121" t="s">
        <v>174</v>
      </c>
      <c r="D57" s="122" t="s">
        <v>110</v>
      </c>
    </row>
    <row r="58" spans="1:4" s="123" customFormat="1" x14ac:dyDescent="0.2">
      <c r="A58" s="134">
        <v>43166</v>
      </c>
      <c r="B58" s="129">
        <v>624.47</v>
      </c>
      <c r="C58" s="121" t="s">
        <v>112</v>
      </c>
      <c r="D58" s="122" t="s">
        <v>123</v>
      </c>
    </row>
    <row r="59" spans="1:4" s="123" customFormat="1" x14ac:dyDescent="0.2">
      <c r="A59" s="134">
        <v>43168</v>
      </c>
      <c r="B59" s="129">
        <v>237.73</v>
      </c>
      <c r="C59" s="121" t="s">
        <v>112</v>
      </c>
      <c r="D59" s="122" t="s">
        <v>124</v>
      </c>
    </row>
    <row r="60" spans="1:4" s="123" customFormat="1" x14ac:dyDescent="0.2">
      <c r="A60" s="137"/>
    </row>
    <row r="61" spans="1:4" s="123" customFormat="1" x14ac:dyDescent="0.2">
      <c r="A61" s="134">
        <v>43199</v>
      </c>
      <c r="B61" s="129">
        <v>346.81</v>
      </c>
      <c r="C61" s="121" t="s">
        <v>169</v>
      </c>
      <c r="D61" s="122" t="s">
        <v>114</v>
      </c>
    </row>
    <row r="62" spans="1:4" s="123" customFormat="1" x14ac:dyDescent="0.2">
      <c r="A62" s="134">
        <v>43199</v>
      </c>
      <c r="B62" s="129">
        <v>10</v>
      </c>
      <c r="C62" s="121" t="s">
        <v>169</v>
      </c>
      <c r="D62" s="122" t="s">
        <v>143</v>
      </c>
    </row>
    <row r="63" spans="1:4" s="123" customFormat="1" x14ac:dyDescent="0.2">
      <c r="A63" s="134">
        <v>43202</v>
      </c>
      <c r="B63" s="129">
        <v>345.07</v>
      </c>
      <c r="C63" s="121" t="s">
        <v>112</v>
      </c>
      <c r="D63" s="122" t="s">
        <v>114</v>
      </c>
    </row>
    <row r="64" spans="1:4" s="123" customFormat="1" x14ac:dyDescent="0.2">
      <c r="A64" s="134">
        <v>43202</v>
      </c>
      <c r="B64" s="129">
        <v>10</v>
      </c>
      <c r="C64" s="121" t="s">
        <v>112</v>
      </c>
      <c r="D64" s="122" t="s">
        <v>143</v>
      </c>
    </row>
    <row r="65" spans="1:4" s="123" customFormat="1" x14ac:dyDescent="0.2">
      <c r="A65" s="134">
        <v>43206</v>
      </c>
      <c r="B65" s="129">
        <v>942.33</v>
      </c>
      <c r="C65" s="121" t="s">
        <v>175</v>
      </c>
      <c r="D65" s="122" t="s">
        <v>111</v>
      </c>
    </row>
    <row r="66" spans="1:4" s="123" customFormat="1" x14ac:dyDescent="0.2">
      <c r="A66" s="134">
        <v>43216</v>
      </c>
      <c r="B66" s="129">
        <v>168.43</v>
      </c>
      <c r="C66" s="121" t="s">
        <v>121</v>
      </c>
      <c r="D66" s="122" t="s">
        <v>110</v>
      </c>
    </row>
    <row r="67" spans="1:4" s="123" customFormat="1" x14ac:dyDescent="0.2">
      <c r="A67" s="134">
        <v>43217</v>
      </c>
      <c r="B67" s="129">
        <v>10</v>
      </c>
      <c r="C67" s="121" t="s">
        <v>121</v>
      </c>
      <c r="D67" s="122" t="s">
        <v>143</v>
      </c>
    </row>
    <row r="68" spans="1:4" s="123" customFormat="1" x14ac:dyDescent="0.2">
      <c r="A68" s="134">
        <v>43230</v>
      </c>
      <c r="B68" s="129">
        <v>376.1</v>
      </c>
      <c r="C68" s="121" t="s">
        <v>112</v>
      </c>
      <c r="D68" s="122" t="s">
        <v>114</v>
      </c>
    </row>
    <row r="69" spans="1:4" s="123" customFormat="1" x14ac:dyDescent="0.2">
      <c r="A69" s="134">
        <v>43230</v>
      </c>
      <c r="B69" s="129">
        <v>10</v>
      </c>
      <c r="C69" s="121" t="s">
        <v>112</v>
      </c>
      <c r="D69" s="122" t="s">
        <v>143</v>
      </c>
    </row>
    <row r="70" spans="1:4" s="123" customFormat="1" x14ac:dyDescent="0.2">
      <c r="A70" s="134">
        <v>43250</v>
      </c>
      <c r="B70" s="129">
        <v>337.73</v>
      </c>
      <c r="C70" s="121" t="s">
        <v>127</v>
      </c>
      <c r="D70" s="122" t="s">
        <v>110</v>
      </c>
    </row>
    <row r="71" spans="1:4" s="123" customFormat="1" x14ac:dyDescent="0.2">
      <c r="A71" s="134">
        <v>43258</v>
      </c>
      <c r="B71" s="129">
        <v>302.33</v>
      </c>
      <c r="C71" s="121" t="s">
        <v>128</v>
      </c>
      <c r="D71" s="122" t="s">
        <v>114</v>
      </c>
    </row>
    <row r="72" spans="1:4" s="123" customFormat="1" x14ac:dyDescent="0.2">
      <c r="A72" s="134">
        <v>43261</v>
      </c>
      <c r="B72" s="129">
        <v>290.76</v>
      </c>
      <c r="C72" s="121" t="s">
        <v>169</v>
      </c>
      <c r="D72" s="122" t="s">
        <v>114</v>
      </c>
    </row>
    <row r="73" spans="1:4" s="123" customFormat="1" x14ac:dyDescent="0.2">
      <c r="A73" s="134">
        <v>43261</v>
      </c>
      <c r="B73" s="129">
        <v>20</v>
      </c>
      <c r="C73" s="121" t="s">
        <v>169</v>
      </c>
      <c r="D73" s="122" t="s">
        <v>143</v>
      </c>
    </row>
    <row r="74" spans="1:4" s="123" customFormat="1" x14ac:dyDescent="0.2">
      <c r="A74" s="134">
        <v>43264</v>
      </c>
      <c r="B74" s="129">
        <v>336.63</v>
      </c>
      <c r="C74" s="121" t="s">
        <v>112</v>
      </c>
      <c r="D74" s="122" t="s">
        <v>114</v>
      </c>
    </row>
    <row r="75" spans="1:4" s="123" customFormat="1" ht="15" customHeight="1" x14ac:dyDescent="0.2">
      <c r="A75" s="134">
        <v>43277</v>
      </c>
      <c r="B75" s="129">
        <v>182.05</v>
      </c>
      <c r="C75" s="121" t="s">
        <v>129</v>
      </c>
      <c r="D75" s="122" t="s">
        <v>110</v>
      </c>
    </row>
    <row r="76" spans="1:4" s="123" customFormat="1" x14ac:dyDescent="0.2">
      <c r="A76" s="134">
        <v>42928</v>
      </c>
      <c r="B76" s="129">
        <v>15.4</v>
      </c>
      <c r="C76" s="121" t="s">
        <v>176</v>
      </c>
      <c r="D76" s="122" t="s">
        <v>180</v>
      </c>
    </row>
    <row r="77" spans="1:4" s="123" customFormat="1" x14ac:dyDescent="0.2">
      <c r="A77" s="134">
        <v>42929</v>
      </c>
      <c r="B77" s="129">
        <v>15.8</v>
      </c>
      <c r="C77" s="121" t="s">
        <v>170</v>
      </c>
      <c r="D77" s="122" t="s">
        <v>179</v>
      </c>
    </row>
    <row r="78" spans="1:4" s="123" customFormat="1" x14ac:dyDescent="0.2">
      <c r="A78" s="134">
        <v>42955</v>
      </c>
      <c r="B78" s="129">
        <v>35</v>
      </c>
      <c r="C78" s="121" t="s">
        <v>177</v>
      </c>
      <c r="D78" s="122" t="s">
        <v>178</v>
      </c>
    </row>
    <row r="79" spans="1:4" s="123" customFormat="1" x14ac:dyDescent="0.2">
      <c r="A79" s="134">
        <v>42956</v>
      </c>
      <c r="B79" s="129">
        <v>33.299999999999997</v>
      </c>
      <c r="C79" s="121" t="s">
        <v>177</v>
      </c>
      <c r="D79" s="122" t="s">
        <v>179</v>
      </c>
    </row>
    <row r="80" spans="1:4" s="123" customFormat="1" x14ac:dyDescent="0.2">
      <c r="A80" s="134">
        <v>42982</v>
      </c>
      <c r="B80" s="129">
        <v>37.6</v>
      </c>
      <c r="C80" s="121" t="s">
        <v>163</v>
      </c>
      <c r="D80" s="122" t="s">
        <v>178</v>
      </c>
    </row>
    <row r="81" spans="1:4" s="123" customFormat="1" x14ac:dyDescent="0.2">
      <c r="A81" s="134">
        <v>42982</v>
      </c>
      <c r="B81" s="129">
        <v>38.700000000000003</v>
      </c>
      <c r="C81" s="121" t="s">
        <v>163</v>
      </c>
      <c r="D81" s="122" t="s">
        <v>179</v>
      </c>
    </row>
    <row r="82" spans="1:4" s="123" customFormat="1" x14ac:dyDescent="0.2">
      <c r="A82" s="134">
        <v>42984</v>
      </c>
      <c r="B82" s="129">
        <v>46.9</v>
      </c>
      <c r="C82" s="121" t="s">
        <v>181</v>
      </c>
      <c r="D82" s="122" t="s">
        <v>178</v>
      </c>
    </row>
    <row r="83" spans="1:4" s="123" customFormat="1" x14ac:dyDescent="0.2">
      <c r="A83" s="134">
        <v>42992</v>
      </c>
      <c r="B83" s="129">
        <v>24.7</v>
      </c>
      <c r="C83" s="121" t="s">
        <v>182</v>
      </c>
      <c r="D83" s="122" t="s">
        <v>178</v>
      </c>
    </row>
    <row r="84" spans="1:4" s="123" customFormat="1" x14ac:dyDescent="0.2">
      <c r="A84" s="134">
        <v>42992</v>
      </c>
      <c r="B84" s="129">
        <v>16.100000000000001</v>
      </c>
      <c r="C84" s="121" t="s">
        <v>182</v>
      </c>
      <c r="D84" s="122" t="s">
        <v>179</v>
      </c>
    </row>
    <row r="85" spans="1:4" s="123" customFormat="1" x14ac:dyDescent="0.2">
      <c r="A85" s="134">
        <v>43020</v>
      </c>
      <c r="B85" s="129">
        <v>29.1</v>
      </c>
      <c r="C85" s="121" t="s">
        <v>183</v>
      </c>
      <c r="D85" s="122" t="s">
        <v>178</v>
      </c>
    </row>
    <row r="86" spans="1:4" s="123" customFormat="1" x14ac:dyDescent="0.2">
      <c r="A86" s="134">
        <v>43047</v>
      </c>
      <c r="B86" s="129">
        <v>45</v>
      </c>
      <c r="C86" s="121" t="s">
        <v>171</v>
      </c>
      <c r="D86" s="122" t="s">
        <v>180</v>
      </c>
    </row>
    <row r="87" spans="1:4" s="123" customFormat="1" x14ac:dyDescent="0.2">
      <c r="A87" s="134">
        <v>43047</v>
      </c>
      <c r="B87" s="129">
        <v>30.5</v>
      </c>
      <c r="C87" s="121" t="s">
        <v>184</v>
      </c>
      <c r="D87" s="122" t="s">
        <v>178</v>
      </c>
    </row>
    <row r="88" spans="1:4" s="123" customFormat="1" x14ac:dyDescent="0.2">
      <c r="A88" s="134">
        <v>43048</v>
      </c>
      <c r="B88" s="129">
        <v>28</v>
      </c>
      <c r="C88" s="121" t="s">
        <v>184</v>
      </c>
      <c r="D88" s="122" t="s">
        <v>179</v>
      </c>
    </row>
    <row r="89" spans="1:4" s="123" customFormat="1" x14ac:dyDescent="0.2">
      <c r="A89" s="134">
        <v>43052</v>
      </c>
      <c r="B89" s="129">
        <v>52.9</v>
      </c>
      <c r="C89" s="121" t="s">
        <v>185</v>
      </c>
      <c r="D89" s="122" t="s">
        <v>178</v>
      </c>
    </row>
    <row r="90" spans="1:4" s="123" customFormat="1" x14ac:dyDescent="0.2">
      <c r="A90" s="134">
        <v>43052</v>
      </c>
      <c r="B90" s="129">
        <v>55.9</v>
      </c>
      <c r="C90" s="121" t="s">
        <v>185</v>
      </c>
      <c r="D90" s="122" t="s">
        <v>179</v>
      </c>
    </row>
    <row r="91" spans="1:4" s="123" customFormat="1" x14ac:dyDescent="0.2">
      <c r="A91" s="134">
        <v>43070</v>
      </c>
      <c r="B91" s="129">
        <v>50.7</v>
      </c>
      <c r="C91" s="121" t="s">
        <v>186</v>
      </c>
      <c r="D91" s="122" t="s">
        <v>178</v>
      </c>
    </row>
    <row r="92" spans="1:4" s="123" customFormat="1" x14ac:dyDescent="0.2">
      <c r="A92" s="134">
        <v>43071</v>
      </c>
      <c r="B92" s="129">
        <v>28.1</v>
      </c>
      <c r="C92" s="121" t="s">
        <v>187</v>
      </c>
      <c r="D92" s="122" t="s">
        <v>188</v>
      </c>
    </row>
    <row r="93" spans="1:4" s="123" customFormat="1" x14ac:dyDescent="0.2">
      <c r="A93" s="134">
        <v>43071</v>
      </c>
      <c r="B93" s="129">
        <v>35.799999999999997</v>
      </c>
      <c r="C93" s="121" t="s">
        <v>186</v>
      </c>
      <c r="D93" s="122" t="s">
        <v>179</v>
      </c>
    </row>
    <row r="94" spans="1:4" s="123" customFormat="1" x14ac:dyDescent="0.2">
      <c r="A94" s="134">
        <v>43075</v>
      </c>
      <c r="B94" s="129">
        <v>35.6</v>
      </c>
      <c r="C94" s="121" t="s">
        <v>170</v>
      </c>
      <c r="D94" s="122" t="s">
        <v>189</v>
      </c>
    </row>
    <row r="95" spans="1:4" s="123" customFormat="1" x14ac:dyDescent="0.2">
      <c r="A95" s="134">
        <v>43076</v>
      </c>
      <c r="B95" s="129">
        <v>35</v>
      </c>
      <c r="C95" s="121" t="s">
        <v>170</v>
      </c>
      <c r="D95" s="122" t="s">
        <v>179</v>
      </c>
    </row>
    <row r="96" spans="1:4" s="123" customFormat="1" x14ac:dyDescent="0.2">
      <c r="A96" s="134">
        <v>43076</v>
      </c>
      <c r="B96" s="129">
        <v>16.8</v>
      </c>
      <c r="C96" s="121" t="s">
        <v>170</v>
      </c>
      <c r="D96" s="122" t="s">
        <v>190</v>
      </c>
    </row>
    <row r="97" spans="1:4" s="123" customFormat="1" x14ac:dyDescent="0.2">
      <c r="A97" s="134">
        <v>43117</v>
      </c>
      <c r="B97" s="129">
        <v>82.4</v>
      </c>
      <c r="C97" s="121" t="s">
        <v>191</v>
      </c>
      <c r="D97" s="122" t="s">
        <v>179</v>
      </c>
    </row>
    <row r="98" spans="1:4" s="123" customFormat="1" x14ac:dyDescent="0.2">
      <c r="A98" s="134">
        <v>43132</v>
      </c>
      <c r="B98" s="129">
        <v>65</v>
      </c>
      <c r="C98" s="121" t="s">
        <v>186</v>
      </c>
      <c r="D98" s="122" t="s">
        <v>178</v>
      </c>
    </row>
    <row r="99" spans="1:4" s="123" customFormat="1" x14ac:dyDescent="0.2">
      <c r="A99" s="134">
        <v>43133</v>
      </c>
      <c r="B99" s="129">
        <v>17.399999999999999</v>
      </c>
      <c r="C99" s="121" t="s">
        <v>192</v>
      </c>
      <c r="D99" s="122" t="s">
        <v>178</v>
      </c>
    </row>
    <row r="100" spans="1:4" s="123" customFormat="1" x14ac:dyDescent="0.2">
      <c r="A100" s="134">
        <v>43139</v>
      </c>
      <c r="B100" s="129">
        <v>35.5</v>
      </c>
      <c r="C100" s="121" t="s">
        <v>170</v>
      </c>
      <c r="D100" s="122" t="s">
        <v>178</v>
      </c>
    </row>
    <row r="101" spans="1:4" s="123" customFormat="1" x14ac:dyDescent="0.2">
      <c r="A101" s="134">
        <v>43139</v>
      </c>
      <c r="B101" s="129">
        <v>33.200000000000003</v>
      </c>
      <c r="C101" s="121" t="s">
        <v>170</v>
      </c>
      <c r="D101" s="122" t="s">
        <v>179</v>
      </c>
    </row>
    <row r="102" spans="1:4" s="123" customFormat="1" x14ac:dyDescent="0.2">
      <c r="A102" s="134">
        <v>43154</v>
      </c>
      <c r="B102" s="129">
        <v>38.4</v>
      </c>
      <c r="C102" s="121" t="s">
        <v>186</v>
      </c>
      <c r="D102" s="122" t="s">
        <v>178</v>
      </c>
    </row>
    <row r="103" spans="1:4" s="123" customFormat="1" x14ac:dyDescent="0.2">
      <c r="A103" s="134">
        <v>43154</v>
      </c>
      <c r="B103" s="129">
        <v>46</v>
      </c>
      <c r="C103" s="121" t="s">
        <v>186</v>
      </c>
      <c r="D103" s="122" t="s">
        <v>179</v>
      </c>
    </row>
    <row r="104" spans="1:4" s="123" customFormat="1" x14ac:dyDescent="0.2">
      <c r="A104" s="134">
        <v>43166</v>
      </c>
      <c r="B104" s="129">
        <v>28.6</v>
      </c>
      <c r="C104" s="121" t="s">
        <v>170</v>
      </c>
      <c r="D104" s="122" t="s">
        <v>178</v>
      </c>
    </row>
    <row r="105" spans="1:4" s="123" customFormat="1" x14ac:dyDescent="0.2">
      <c r="A105" s="134">
        <v>43167</v>
      </c>
      <c r="B105" s="129">
        <v>17.600000000000001</v>
      </c>
      <c r="C105" s="121" t="s">
        <v>170</v>
      </c>
      <c r="D105" s="122" t="s">
        <v>193</v>
      </c>
    </row>
    <row r="106" spans="1:4" s="123" customFormat="1" x14ac:dyDescent="0.2">
      <c r="A106" s="134">
        <v>43168</v>
      </c>
      <c r="B106" s="129">
        <v>29</v>
      </c>
      <c r="C106" s="121" t="s">
        <v>170</v>
      </c>
      <c r="D106" s="122" t="s">
        <v>194</v>
      </c>
    </row>
    <row r="107" spans="1:4" s="123" customFormat="1" x14ac:dyDescent="0.2">
      <c r="A107" s="134">
        <v>43168</v>
      </c>
      <c r="B107" s="129">
        <v>21.12</v>
      </c>
      <c r="C107" s="121" t="s">
        <v>170</v>
      </c>
      <c r="D107" s="122" t="s">
        <v>179</v>
      </c>
    </row>
    <row r="108" spans="1:4" s="123" customFormat="1" x14ac:dyDescent="0.2">
      <c r="A108" s="134">
        <v>43199</v>
      </c>
      <c r="B108" s="129">
        <v>22.1</v>
      </c>
      <c r="C108" s="121" t="s">
        <v>182</v>
      </c>
      <c r="D108" s="122" t="s">
        <v>178</v>
      </c>
    </row>
    <row r="109" spans="1:4" s="123" customFormat="1" x14ac:dyDescent="0.2">
      <c r="A109" s="134">
        <v>43202</v>
      </c>
      <c r="B109" s="129">
        <v>32.200000000000003</v>
      </c>
      <c r="C109" s="121" t="s">
        <v>170</v>
      </c>
      <c r="D109" s="122" t="s">
        <v>178</v>
      </c>
    </row>
    <row r="110" spans="1:4" s="123" customFormat="1" x14ac:dyDescent="0.2">
      <c r="A110" s="134">
        <v>43216</v>
      </c>
      <c r="B110" s="129">
        <v>33.299999999999997</v>
      </c>
      <c r="C110" s="121" t="s">
        <v>186</v>
      </c>
      <c r="D110" s="122" t="s">
        <v>178</v>
      </c>
    </row>
    <row r="111" spans="1:4" s="123" customFormat="1" x14ac:dyDescent="0.2">
      <c r="A111" s="134">
        <v>43230</v>
      </c>
      <c r="B111" s="129">
        <v>39.9</v>
      </c>
      <c r="C111" s="121" t="s">
        <v>170</v>
      </c>
      <c r="D111" s="122" t="s">
        <v>179</v>
      </c>
    </row>
    <row r="112" spans="1:4" s="123" customFormat="1" x14ac:dyDescent="0.2">
      <c r="A112" s="134">
        <v>43258</v>
      </c>
      <c r="B112" s="129">
        <v>38</v>
      </c>
      <c r="C112" s="121" t="s">
        <v>195</v>
      </c>
      <c r="D112" s="122" t="s">
        <v>178</v>
      </c>
    </row>
    <row r="113" spans="1:4" s="123" customFormat="1" x14ac:dyDescent="0.2">
      <c r="A113" s="134">
        <v>43261</v>
      </c>
      <c r="B113" s="129">
        <v>45.7</v>
      </c>
      <c r="C113" s="121" t="s">
        <v>182</v>
      </c>
      <c r="D113" s="122" t="s">
        <v>178</v>
      </c>
    </row>
    <row r="114" spans="1:4" s="123" customFormat="1" x14ac:dyDescent="0.2">
      <c r="A114" s="134">
        <v>43262</v>
      </c>
      <c r="B114" s="129">
        <v>13</v>
      </c>
      <c r="C114" s="121" t="s">
        <v>182</v>
      </c>
      <c r="D114" s="122" t="s">
        <v>179</v>
      </c>
    </row>
    <row r="115" spans="1:4" s="123" customFormat="1" x14ac:dyDescent="0.2">
      <c r="A115" s="134">
        <v>43264</v>
      </c>
      <c r="B115" s="129">
        <v>28.5</v>
      </c>
      <c r="C115" s="121" t="s">
        <v>170</v>
      </c>
      <c r="D115" s="122" t="s">
        <v>178</v>
      </c>
    </row>
    <row r="116" spans="1:4" s="123" customFormat="1" x14ac:dyDescent="0.2">
      <c r="A116" s="134">
        <v>43265</v>
      </c>
      <c r="B116" s="129">
        <v>30.9</v>
      </c>
      <c r="C116" s="121" t="s">
        <v>170</v>
      </c>
      <c r="D116" s="122" t="s">
        <v>179</v>
      </c>
    </row>
    <row r="117" spans="1:4" s="123" customFormat="1" x14ac:dyDescent="0.2">
      <c r="A117" s="134"/>
      <c r="B117" s="129"/>
      <c r="C117" s="121"/>
      <c r="D117" s="122"/>
    </row>
    <row r="118" spans="1:4" s="123" customFormat="1" x14ac:dyDescent="0.2">
      <c r="A118" s="134"/>
      <c r="B118" s="129"/>
      <c r="C118" s="121"/>
      <c r="D118" s="122"/>
    </row>
    <row r="119" spans="1:4" s="123" customFormat="1" x14ac:dyDescent="0.2">
      <c r="A119" s="134"/>
      <c r="B119" s="129"/>
      <c r="C119" s="121"/>
      <c r="D119" s="122"/>
    </row>
    <row r="120" spans="1:4" s="123" customFormat="1" x14ac:dyDescent="0.2">
      <c r="A120" s="134"/>
      <c r="B120" s="129"/>
      <c r="C120" s="121"/>
      <c r="D120" s="122"/>
    </row>
    <row r="121" spans="1:4" s="123" customFormat="1" x14ac:dyDescent="0.2">
      <c r="A121" s="134"/>
      <c r="B121" s="129"/>
      <c r="C121" s="121"/>
      <c r="D121" s="122"/>
    </row>
    <row r="122" spans="1:4" s="123" customFormat="1" x14ac:dyDescent="0.2">
      <c r="A122" s="134"/>
      <c r="B122" s="129"/>
      <c r="C122" s="121"/>
      <c r="D122" s="122"/>
    </row>
    <row r="123" spans="1:4" s="123" customFormat="1" x14ac:dyDescent="0.2">
      <c r="A123" s="134"/>
      <c r="B123" s="129"/>
      <c r="C123" s="121"/>
      <c r="D123" s="122"/>
    </row>
    <row r="124" spans="1:4" s="123" customFormat="1" x14ac:dyDescent="0.2">
      <c r="A124" s="134"/>
      <c r="B124" s="129"/>
      <c r="C124" s="121"/>
      <c r="D124" s="122"/>
    </row>
    <row r="125" spans="1:4" s="123" customFormat="1" x14ac:dyDescent="0.2">
      <c r="A125" s="134"/>
      <c r="B125" s="129"/>
      <c r="C125" s="121"/>
      <c r="D125" s="122"/>
    </row>
    <row r="126" spans="1:4" s="123" customFormat="1" x14ac:dyDescent="0.2">
      <c r="A126" s="134"/>
      <c r="B126" s="129"/>
      <c r="C126" s="121"/>
      <c r="D126" s="122"/>
    </row>
    <row r="127" spans="1:4" s="123" customFormat="1" x14ac:dyDescent="0.2">
      <c r="A127" s="134"/>
      <c r="B127" s="129"/>
      <c r="C127" s="121"/>
      <c r="D127" s="122"/>
    </row>
    <row r="128" spans="1:4" s="123" customFormat="1" x14ac:dyDescent="0.2">
      <c r="A128" s="120"/>
      <c r="B128" s="129"/>
      <c r="C128" s="121"/>
      <c r="D128" s="122"/>
    </row>
    <row r="129" spans="1:11" s="123" customFormat="1" hidden="1" x14ac:dyDescent="0.2">
      <c r="A129" s="120"/>
      <c r="B129" s="121"/>
      <c r="C129" s="121"/>
      <c r="D129" s="122"/>
    </row>
    <row r="130" spans="1:11" ht="19.5" customHeight="1" x14ac:dyDescent="0.2">
      <c r="A130" s="53" t="s">
        <v>4</v>
      </c>
      <c r="B130" s="58">
        <f>SUM(B30:B129)</f>
        <v>15836.759999999997</v>
      </c>
      <c r="C130" s="118"/>
      <c r="D130" s="119"/>
    </row>
    <row r="131" spans="1:11" ht="5.25" customHeight="1" x14ac:dyDescent="0.2">
      <c r="A131" s="25"/>
      <c r="B131" s="85"/>
      <c r="C131" s="85"/>
      <c r="D131" s="85"/>
    </row>
    <row r="132" spans="1:11" ht="36" customHeight="1" x14ac:dyDescent="0.2">
      <c r="A132" s="163" t="s">
        <v>16</v>
      </c>
      <c r="B132" s="164"/>
      <c r="C132" s="164"/>
      <c r="D132" s="116"/>
    </row>
    <row r="133" spans="1:11" ht="25.5" customHeight="1" x14ac:dyDescent="0.2">
      <c r="A133" s="18" t="s">
        <v>0</v>
      </c>
      <c r="B133" s="2" t="s">
        <v>31</v>
      </c>
      <c r="C133" s="2" t="s">
        <v>66</v>
      </c>
      <c r="D133" s="9" t="s">
        <v>11</v>
      </c>
    </row>
    <row r="134" spans="1:11" s="123" customFormat="1" ht="15.75" hidden="1" customHeight="1" x14ac:dyDescent="0.2">
      <c r="A134" s="120"/>
      <c r="B134" s="129"/>
      <c r="C134" s="121"/>
      <c r="D134" s="122"/>
    </row>
    <row r="135" spans="1:11" s="123" customFormat="1" x14ac:dyDescent="0.2">
      <c r="A135" s="137"/>
    </row>
    <row r="136" spans="1:11" s="123" customFormat="1" x14ac:dyDescent="0.2">
      <c r="A136" s="137"/>
      <c r="C136" s="123" t="s">
        <v>196</v>
      </c>
    </row>
    <row r="137" spans="1:11" s="123" customFormat="1" ht="12.75" customHeight="1" x14ac:dyDescent="0.2">
      <c r="A137" s="120"/>
      <c r="B137" s="129"/>
      <c r="C137" s="121"/>
      <c r="D137" s="122"/>
      <c r="F137" s="124"/>
      <c r="G137" s="124"/>
      <c r="H137" s="124"/>
      <c r="I137" s="124"/>
      <c r="J137" s="124"/>
      <c r="K137" s="124"/>
    </row>
    <row r="138" spans="1:11" s="123" customFormat="1" ht="12.75" customHeight="1" x14ac:dyDescent="0.2">
      <c r="A138" s="120"/>
      <c r="B138" s="129"/>
      <c r="C138" s="121"/>
      <c r="D138" s="122"/>
    </row>
    <row r="139" spans="1:11" s="123" customFormat="1" ht="12.75" hidden="1" customHeight="1" x14ac:dyDescent="0.2">
      <c r="A139" s="120"/>
      <c r="B139" s="121"/>
      <c r="C139" s="121"/>
      <c r="D139" s="122"/>
    </row>
    <row r="140" spans="1:11" ht="19.5" customHeight="1" x14ac:dyDescent="0.2">
      <c r="A140" s="53" t="s">
        <v>4</v>
      </c>
      <c r="B140" s="58">
        <f>SUM(B134:B139)</f>
        <v>0</v>
      </c>
      <c r="C140" s="118"/>
      <c r="D140" s="119"/>
    </row>
    <row r="141" spans="1:11" ht="5.25" customHeight="1" x14ac:dyDescent="0.2">
      <c r="A141" s="25"/>
      <c r="B141" s="85"/>
      <c r="C141" s="85"/>
      <c r="D141" s="85"/>
    </row>
    <row r="142" spans="1:11" s="7" customFormat="1" ht="34.5" customHeight="1" x14ac:dyDescent="0.2">
      <c r="A142" s="27" t="s">
        <v>7</v>
      </c>
      <c r="B142" s="59">
        <f>B26+B130+B140</f>
        <v>26639.559999999998</v>
      </c>
      <c r="C142" s="8"/>
      <c r="D142" s="117"/>
    </row>
    <row r="143" spans="1:11" s="54" customFormat="1" x14ac:dyDescent="0.2">
      <c r="B143" s="50"/>
      <c r="C143" s="51"/>
      <c r="D143" s="51"/>
    </row>
    <row r="144" spans="1:11" s="56" customFormat="1" x14ac:dyDescent="0.2">
      <c r="A144" s="29" t="s">
        <v>32</v>
      </c>
      <c r="B144" s="3"/>
    </row>
    <row r="145" spans="1:4" s="56" customFormat="1" ht="12.6" customHeight="1" x14ac:dyDescent="0.2">
      <c r="A145" s="147" t="s">
        <v>33</v>
      </c>
      <c r="B145" s="147"/>
      <c r="C145" s="147"/>
    </row>
    <row r="146" spans="1:4" s="54" customFormat="1" ht="12.95" customHeight="1" x14ac:dyDescent="0.2">
      <c r="A146" s="148" t="s">
        <v>39</v>
      </c>
      <c r="B146" s="148"/>
      <c r="C146" s="148"/>
    </row>
    <row r="147" spans="1:4" x14ac:dyDescent="0.2">
      <c r="A147" s="45" t="s">
        <v>34</v>
      </c>
      <c r="B147" s="46"/>
      <c r="C147" s="54"/>
      <c r="D147" s="54"/>
    </row>
    <row r="148" spans="1:4" x14ac:dyDescent="0.2">
      <c r="A148" s="68" t="s">
        <v>67</v>
      </c>
      <c r="B148" s="46"/>
      <c r="C148" s="82"/>
      <c r="D148" s="82"/>
    </row>
    <row r="149" spans="1:4" x14ac:dyDescent="0.2">
      <c r="A149" s="68" t="s">
        <v>49</v>
      </c>
      <c r="B149" s="46"/>
      <c r="C149" s="63"/>
      <c r="D149" s="63"/>
    </row>
    <row r="150" spans="1:4" x14ac:dyDescent="0.2">
      <c r="A150" s="143" t="s">
        <v>50</v>
      </c>
      <c r="B150" s="143"/>
      <c r="C150" s="143"/>
      <c r="D150" s="143"/>
    </row>
    <row r="151" spans="1:4" x14ac:dyDescent="0.2">
      <c r="A151" s="25"/>
      <c r="B151" s="54"/>
      <c r="C151" s="54"/>
      <c r="D151" s="54"/>
    </row>
    <row r="152" spans="1:4" x14ac:dyDescent="0.2">
      <c r="A152" s="25"/>
      <c r="B152" s="54"/>
      <c r="C152" s="54"/>
      <c r="D152" s="54"/>
    </row>
    <row r="153" spans="1:4" x14ac:dyDescent="0.2">
      <c r="A153" s="25"/>
      <c r="B153" s="54"/>
      <c r="C153" s="54"/>
      <c r="D153" s="54"/>
    </row>
    <row r="154" spans="1:4" x14ac:dyDescent="0.2">
      <c r="A154" s="25"/>
      <c r="B154" s="54"/>
      <c r="C154" s="54"/>
      <c r="D154" s="54"/>
    </row>
    <row r="155" spans="1:4" x14ac:dyDescent="0.2">
      <c r="A155" s="25"/>
      <c r="B155" s="54"/>
      <c r="C155" s="54"/>
      <c r="D155" s="54"/>
    </row>
    <row r="156" spans="1:4" x14ac:dyDescent="0.2">
      <c r="A156" s="25"/>
      <c r="B156" s="54"/>
      <c r="C156" s="54"/>
      <c r="D156" s="54"/>
    </row>
    <row r="157" spans="1:4" x14ac:dyDescent="0.2">
      <c r="A157" s="25"/>
      <c r="B157" s="54"/>
      <c r="C157" s="54"/>
      <c r="D157" s="54"/>
    </row>
    <row r="158" spans="1:4" x14ac:dyDescent="0.2">
      <c r="A158" s="25"/>
      <c r="B158" s="54"/>
      <c r="C158" s="54"/>
      <c r="D158" s="54"/>
    </row>
    <row r="159" spans="1:4" x14ac:dyDescent="0.2">
      <c r="A159" s="25"/>
      <c r="B159" s="54"/>
      <c r="C159" s="54"/>
      <c r="D159" s="54"/>
    </row>
    <row r="160" spans="1:4" x14ac:dyDescent="0.2">
      <c r="A160" s="25"/>
      <c r="B160" s="54"/>
      <c r="C160" s="54"/>
      <c r="D160" s="54"/>
    </row>
    <row r="161" spans="1:4" x14ac:dyDescent="0.2">
      <c r="A161" s="25"/>
      <c r="B161" s="54"/>
      <c r="C161" s="54"/>
      <c r="D161" s="54"/>
    </row>
  </sheetData>
  <sheetProtection sheet="1" objects="1" scenarios="1" formatCells="0" formatColumns="0" formatRows="0" insertColumns="0" insertRows="0"/>
  <mergeCells count="12">
    <mergeCell ref="A150:D150"/>
    <mergeCell ref="A1:D1"/>
    <mergeCell ref="A145:C145"/>
    <mergeCell ref="A146:C146"/>
    <mergeCell ref="A7:D7"/>
    <mergeCell ref="B2:D2"/>
    <mergeCell ref="B3:D3"/>
    <mergeCell ref="B4:D4"/>
    <mergeCell ref="A5:D5"/>
    <mergeCell ref="A6:D6"/>
    <mergeCell ref="A28:C28"/>
    <mergeCell ref="A132:C132"/>
  </mergeCells>
  <printOptions gridLines="1"/>
  <pageMargins left="0.70866141732283472" right="0.70866141732283472" top="0.74803149606299213" bottom="0.74803149606299213" header="0.31496062992125984" footer="0.31496062992125984"/>
  <pageSetup paperSize="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opLeftCell="A6" zoomScaleNormal="100" workbookViewId="0">
      <selection activeCell="H12" sqref="H12"/>
    </sheetView>
  </sheetViews>
  <sheetFormatPr defaultColWidth="9.140625" defaultRowHeight="12.75" x14ac:dyDescent="0.2"/>
  <cols>
    <col min="1" max="1" width="27.5703125" style="14" customWidth="1"/>
    <col min="2" max="2" width="23.5703125" style="14" customWidth="1"/>
    <col min="3" max="3" width="56.5703125" style="14" bestFit="1" customWidth="1"/>
    <col min="4" max="4" width="29.42578125" style="14" bestFit="1" customWidth="1"/>
    <col min="5" max="5" width="39.28515625" style="14" bestFit="1" customWidth="1"/>
    <col min="6" max="6" width="27.5703125" style="14" customWidth="1"/>
    <col min="7" max="16384" width="9.140625" style="15"/>
  </cols>
  <sheetData>
    <row r="1" spans="1:7" ht="36" customHeight="1" x14ac:dyDescent="0.2">
      <c r="A1" s="170" t="s">
        <v>25</v>
      </c>
      <c r="B1" s="170"/>
      <c r="C1" s="170"/>
      <c r="D1" s="170"/>
      <c r="E1" s="170"/>
      <c r="F1" s="170"/>
    </row>
    <row r="2" spans="1:7" ht="36" customHeight="1" x14ac:dyDescent="0.2">
      <c r="A2" s="31" t="s">
        <v>8</v>
      </c>
      <c r="B2" s="174" t="str">
        <f>Travel!B2</f>
        <v>Nelson Marlborough District Health Board</v>
      </c>
      <c r="C2" s="174"/>
      <c r="D2" s="174"/>
      <c r="E2" s="174"/>
      <c r="F2" s="174"/>
      <c r="G2" s="32"/>
    </row>
    <row r="3" spans="1:7" ht="36" customHeight="1" x14ac:dyDescent="0.2">
      <c r="A3" s="31" t="s">
        <v>9</v>
      </c>
      <c r="B3" s="175" t="str">
        <f>Travel!B3</f>
        <v>Peter Bramley</v>
      </c>
      <c r="C3" s="175"/>
      <c r="D3" s="175"/>
      <c r="E3" s="175"/>
      <c r="F3" s="175"/>
      <c r="G3" s="33"/>
    </row>
    <row r="4" spans="1:7" ht="36" customHeight="1" x14ac:dyDescent="0.2">
      <c r="A4" s="31" t="s">
        <v>3</v>
      </c>
      <c r="B4" s="175" t="str">
        <f>Travel!B4</f>
        <v>1 July 2017 to 30 June 2018</v>
      </c>
      <c r="C4" s="175"/>
      <c r="D4" s="175"/>
      <c r="E4" s="175"/>
      <c r="F4" s="175"/>
      <c r="G4" s="33"/>
    </row>
    <row r="5" spans="1:7" s="13" customFormat="1" ht="36" customHeight="1" x14ac:dyDescent="0.25">
      <c r="A5" s="176" t="s">
        <v>51</v>
      </c>
      <c r="B5" s="177"/>
      <c r="C5" s="178"/>
      <c r="D5" s="178"/>
      <c r="E5" s="178"/>
      <c r="F5" s="179"/>
    </row>
    <row r="6" spans="1:7" s="13" customFormat="1" ht="19.5" customHeight="1" x14ac:dyDescent="0.25">
      <c r="A6" s="171" t="s">
        <v>68</v>
      </c>
      <c r="B6" s="172"/>
      <c r="C6" s="172"/>
      <c r="D6" s="172"/>
      <c r="E6" s="172"/>
      <c r="F6" s="173"/>
    </row>
    <row r="7" spans="1:7" s="3" customFormat="1" ht="36" customHeight="1" x14ac:dyDescent="0.25">
      <c r="A7" s="167" t="s">
        <v>22</v>
      </c>
      <c r="B7" s="168"/>
      <c r="C7" s="109"/>
      <c r="D7" s="109"/>
      <c r="E7" s="109"/>
      <c r="F7" s="110"/>
    </row>
    <row r="8" spans="1:7" ht="25.5" x14ac:dyDescent="0.2">
      <c r="A8" s="18" t="s">
        <v>0</v>
      </c>
      <c r="B8" s="26" t="s">
        <v>40</v>
      </c>
      <c r="C8" s="2" t="s">
        <v>5</v>
      </c>
      <c r="D8" s="2" t="s">
        <v>13</v>
      </c>
      <c r="E8" s="2" t="s">
        <v>12</v>
      </c>
      <c r="F8" s="9" t="s">
        <v>1</v>
      </c>
    </row>
    <row r="9" spans="1:7" s="114" customFormat="1" ht="16.5" hidden="1" customHeight="1" x14ac:dyDescent="0.2">
      <c r="A9" s="126"/>
      <c r="B9" s="131"/>
      <c r="C9" s="127"/>
      <c r="D9" s="127"/>
      <c r="E9" s="127"/>
      <c r="F9" s="128"/>
    </row>
    <row r="10" spans="1:7" s="114" customFormat="1" ht="16.5" customHeight="1" x14ac:dyDescent="0.2">
      <c r="A10" s="138"/>
      <c r="B10" s="131"/>
      <c r="C10" s="127"/>
      <c r="D10" s="127"/>
      <c r="E10" s="127"/>
      <c r="F10" s="128"/>
    </row>
    <row r="11" spans="1:7" s="114" customFormat="1" ht="16.5" customHeight="1" x14ac:dyDescent="0.2">
      <c r="A11" s="139"/>
      <c r="B11" s="131"/>
      <c r="C11" s="127"/>
      <c r="D11" s="127"/>
      <c r="E11" s="127"/>
      <c r="F11" s="128"/>
    </row>
    <row r="12" spans="1:7" s="114" customFormat="1" x14ac:dyDescent="0.2">
      <c r="A12" s="139">
        <v>42917</v>
      </c>
      <c r="B12" s="131">
        <v>84</v>
      </c>
      <c r="C12" s="127" t="s">
        <v>137</v>
      </c>
      <c r="D12" s="127" t="s">
        <v>199</v>
      </c>
      <c r="E12" s="127" t="s">
        <v>133</v>
      </c>
      <c r="F12" s="128" t="s">
        <v>134</v>
      </c>
    </row>
    <row r="13" spans="1:7" s="114" customFormat="1" ht="12.75" customHeight="1" x14ac:dyDescent="0.2">
      <c r="A13" s="139">
        <v>42918</v>
      </c>
      <c r="B13" s="132">
        <v>112</v>
      </c>
      <c r="C13" s="90" t="s">
        <v>138</v>
      </c>
      <c r="D13" s="90" t="s">
        <v>206</v>
      </c>
      <c r="E13" s="90" t="s">
        <v>135</v>
      </c>
      <c r="F13" s="91" t="s">
        <v>134</v>
      </c>
    </row>
    <row r="14" spans="1:7" s="114" customFormat="1" ht="12.75" customHeight="1" x14ac:dyDescent="0.2">
      <c r="A14" s="139">
        <v>42919</v>
      </c>
      <c r="B14" s="132">
        <v>25.5</v>
      </c>
      <c r="C14" s="90" t="s">
        <v>200</v>
      </c>
      <c r="D14" s="90" t="s">
        <v>199</v>
      </c>
      <c r="E14" s="90" t="s">
        <v>136</v>
      </c>
      <c r="F14" s="91" t="s">
        <v>134</v>
      </c>
    </row>
    <row r="15" spans="1:7" s="114" customFormat="1" ht="12.75" customHeight="1" x14ac:dyDescent="0.2">
      <c r="A15" s="139">
        <v>42920</v>
      </c>
      <c r="B15" s="132">
        <v>35</v>
      </c>
      <c r="C15" s="90" t="s">
        <v>202</v>
      </c>
      <c r="D15" s="90" t="s">
        <v>201</v>
      </c>
      <c r="E15" s="90" t="s">
        <v>140</v>
      </c>
      <c r="F15" s="91" t="s">
        <v>197</v>
      </c>
    </row>
    <row r="16" spans="1:7" s="114" customFormat="1" ht="12.75" customHeight="1" x14ac:dyDescent="0.2">
      <c r="A16" s="139">
        <v>42921</v>
      </c>
      <c r="B16" s="132">
        <v>506.5</v>
      </c>
      <c r="C16" s="90" t="s">
        <v>203</v>
      </c>
      <c r="D16" s="90" t="s">
        <v>204</v>
      </c>
      <c r="E16" s="90" t="s">
        <v>205</v>
      </c>
      <c r="F16" s="91" t="s">
        <v>197</v>
      </c>
    </row>
    <row r="17" spans="1:6" s="114" customFormat="1" ht="12.75" customHeight="1" x14ac:dyDescent="0.2">
      <c r="A17" s="140">
        <v>43147</v>
      </c>
      <c r="B17" s="132">
        <v>132.5</v>
      </c>
      <c r="C17" s="90" t="s">
        <v>207</v>
      </c>
      <c r="D17" s="90" t="s">
        <v>208</v>
      </c>
      <c r="E17" s="90" t="s">
        <v>148</v>
      </c>
      <c r="F17" s="90" t="s">
        <v>149</v>
      </c>
    </row>
    <row r="18" spans="1:6" s="114" customFormat="1" ht="12.75" customHeight="1" x14ac:dyDescent="0.2">
      <c r="A18" s="140">
        <v>43164</v>
      </c>
      <c r="B18" s="132">
        <v>567</v>
      </c>
      <c r="C18" s="90" t="s">
        <v>216</v>
      </c>
      <c r="D18" s="90" t="s">
        <v>209</v>
      </c>
      <c r="E18" s="90" t="s">
        <v>228</v>
      </c>
      <c r="F18" s="90" t="s">
        <v>197</v>
      </c>
    </row>
    <row r="19" spans="1:6" s="114" customFormat="1" ht="12.75" customHeight="1" x14ac:dyDescent="0.2">
      <c r="A19" s="140">
        <v>43167</v>
      </c>
      <c r="B19" s="132">
        <v>20</v>
      </c>
      <c r="C19" s="90" t="s">
        <v>150</v>
      </c>
      <c r="D19" s="90" t="s">
        <v>201</v>
      </c>
      <c r="E19" s="90" t="s">
        <v>148</v>
      </c>
      <c r="F19" s="90" t="s">
        <v>149</v>
      </c>
    </row>
    <row r="20" spans="1:6" s="114" customFormat="1" ht="12.75" customHeight="1" x14ac:dyDescent="0.2">
      <c r="A20" s="140">
        <v>43171</v>
      </c>
      <c r="B20" s="132">
        <v>104</v>
      </c>
      <c r="C20" s="90" t="s">
        <v>227</v>
      </c>
      <c r="D20" s="90" t="s">
        <v>210</v>
      </c>
      <c r="E20" s="90" t="s">
        <v>226</v>
      </c>
      <c r="F20" s="90" t="s">
        <v>134</v>
      </c>
    </row>
    <row r="21" spans="1:6" s="114" customFormat="1" ht="12.75" customHeight="1" x14ac:dyDescent="0.2">
      <c r="A21" s="140">
        <v>43194</v>
      </c>
      <c r="B21" s="132">
        <v>136</v>
      </c>
      <c r="C21" s="90" t="s">
        <v>141</v>
      </c>
      <c r="D21" s="90" t="s">
        <v>211</v>
      </c>
      <c r="E21" s="90" t="s">
        <v>139</v>
      </c>
      <c r="F21" s="90" t="s">
        <v>197</v>
      </c>
    </row>
    <row r="22" spans="1:6" s="114" customFormat="1" ht="12.75" customHeight="1" x14ac:dyDescent="0.2">
      <c r="A22" s="140">
        <v>43198</v>
      </c>
      <c r="B22" s="132">
        <v>160.9</v>
      </c>
      <c r="C22" s="90" t="s">
        <v>212</v>
      </c>
      <c r="D22" s="90" t="s">
        <v>213</v>
      </c>
      <c r="E22" s="90" t="s">
        <v>151</v>
      </c>
      <c r="F22" s="90" t="s">
        <v>134</v>
      </c>
    </row>
    <row r="23" spans="1:6" s="114" customFormat="1" ht="12.75" customHeight="1" x14ac:dyDescent="0.2">
      <c r="A23" s="140">
        <v>43202</v>
      </c>
      <c r="B23" s="132">
        <v>16.5</v>
      </c>
      <c r="C23" s="90" t="s">
        <v>156</v>
      </c>
      <c r="D23" s="90" t="s">
        <v>214</v>
      </c>
      <c r="E23" s="90" t="s">
        <v>139</v>
      </c>
      <c r="F23" s="90" t="s">
        <v>149</v>
      </c>
    </row>
    <row r="24" spans="1:6" s="114" customFormat="1" ht="12.75" customHeight="1" x14ac:dyDescent="0.2">
      <c r="A24" s="140">
        <v>43227</v>
      </c>
      <c r="B24" s="132">
        <v>27.2</v>
      </c>
      <c r="C24" s="90" t="s">
        <v>159</v>
      </c>
      <c r="D24" s="90" t="s">
        <v>215</v>
      </c>
      <c r="E24" s="90" t="s">
        <v>158</v>
      </c>
      <c r="F24" s="90" t="s">
        <v>198</v>
      </c>
    </row>
    <row r="25" spans="1:6" s="114" customFormat="1" ht="12.75" customHeight="1" x14ac:dyDescent="0.2">
      <c r="A25" s="140">
        <v>43230</v>
      </c>
      <c r="B25" s="132">
        <v>8</v>
      </c>
      <c r="C25" s="90" t="s">
        <v>216</v>
      </c>
      <c r="D25" s="90" t="s">
        <v>215</v>
      </c>
      <c r="E25" s="90" t="s">
        <v>148</v>
      </c>
      <c r="F25" s="90" t="s">
        <v>149</v>
      </c>
    </row>
    <row r="26" spans="1:6" s="114" customFormat="1" ht="12.75" customHeight="1" x14ac:dyDescent="0.2">
      <c r="A26" s="140">
        <v>43244</v>
      </c>
      <c r="B26" s="132">
        <v>22.8</v>
      </c>
      <c r="C26" s="90" t="s">
        <v>217</v>
      </c>
      <c r="D26" s="90" t="s">
        <v>218</v>
      </c>
      <c r="E26" s="90" t="s">
        <v>219</v>
      </c>
      <c r="F26" s="90" t="s">
        <v>220</v>
      </c>
    </row>
    <row r="27" spans="1:6" s="114" customFormat="1" ht="12.75" customHeight="1" x14ac:dyDescent="0.2">
      <c r="A27" s="140">
        <v>43250</v>
      </c>
      <c r="B27" s="132">
        <v>159.19999999999999</v>
      </c>
      <c r="C27" s="90" t="s">
        <v>157</v>
      </c>
      <c r="D27" s="90" t="s">
        <v>221</v>
      </c>
      <c r="E27" s="90" t="s">
        <v>222</v>
      </c>
      <c r="F27" s="90" t="s">
        <v>197</v>
      </c>
    </row>
    <row r="28" spans="1:6" s="114" customFormat="1" ht="12.75" customHeight="1" x14ac:dyDescent="0.2">
      <c r="A28" s="140">
        <v>43251</v>
      </c>
      <c r="B28" s="132">
        <v>31.5</v>
      </c>
      <c r="C28" s="90" t="s">
        <v>159</v>
      </c>
      <c r="D28" s="90" t="s">
        <v>215</v>
      </c>
      <c r="E28" s="90" t="s">
        <v>155</v>
      </c>
      <c r="F28" s="90" t="s">
        <v>197</v>
      </c>
    </row>
    <row r="29" spans="1:6" s="114" customFormat="1" ht="12.75" customHeight="1" x14ac:dyDescent="0.2">
      <c r="A29" s="140">
        <v>43252</v>
      </c>
      <c r="B29" s="132">
        <v>8.8000000000000007</v>
      </c>
      <c r="C29" s="90" t="s">
        <v>150</v>
      </c>
      <c r="D29" s="90" t="s">
        <v>215</v>
      </c>
      <c r="E29" s="90" t="s">
        <v>223</v>
      </c>
      <c r="F29" s="90" t="s">
        <v>149</v>
      </c>
    </row>
    <row r="30" spans="1:6" s="114" customFormat="1" ht="12.75" customHeight="1" x14ac:dyDescent="0.2">
      <c r="A30" s="140">
        <v>43261</v>
      </c>
      <c r="B30" s="132">
        <v>98</v>
      </c>
      <c r="C30" s="90" t="s">
        <v>160</v>
      </c>
      <c r="D30" s="90" t="s">
        <v>211</v>
      </c>
      <c r="E30" s="90" t="s">
        <v>224</v>
      </c>
      <c r="F30" s="90" t="s">
        <v>225</v>
      </c>
    </row>
    <row r="31" spans="1:6" s="114" customFormat="1" ht="12.75" customHeight="1" x14ac:dyDescent="0.2">
      <c r="A31" s="140"/>
      <c r="B31" s="132"/>
      <c r="C31" s="90"/>
      <c r="D31" s="90"/>
      <c r="E31" s="90"/>
      <c r="F31" s="90"/>
    </row>
    <row r="32" spans="1:6" s="114" customFormat="1" ht="12.75" customHeight="1" x14ac:dyDescent="0.2"/>
    <row r="33" spans="1:6" s="114" customFormat="1" hidden="1" x14ac:dyDescent="0.2">
      <c r="A33" s="89"/>
      <c r="B33" s="90"/>
      <c r="C33" s="90"/>
      <c r="D33" s="90"/>
      <c r="E33" s="90"/>
      <c r="F33" s="91"/>
    </row>
    <row r="34" spans="1:6" ht="27.75" customHeight="1" x14ac:dyDescent="0.2">
      <c r="A34" s="55" t="s">
        <v>23</v>
      </c>
      <c r="B34" s="60">
        <f>SUM(B9:B33)</f>
        <v>2255.4</v>
      </c>
      <c r="C34" s="19"/>
      <c r="D34" s="20"/>
      <c r="E34" s="20"/>
      <c r="F34" s="21"/>
    </row>
    <row r="35" spans="1:6" x14ac:dyDescent="0.2">
      <c r="A35" s="71"/>
      <c r="B35" s="77"/>
      <c r="C35" s="77"/>
      <c r="D35" s="77"/>
      <c r="E35" s="77"/>
      <c r="F35" s="78"/>
    </row>
    <row r="36" spans="1:6" x14ac:dyDescent="0.2">
      <c r="A36" s="28" t="s">
        <v>32</v>
      </c>
      <c r="B36" s="3"/>
      <c r="C36" s="85"/>
      <c r="D36" s="84"/>
      <c r="E36" s="84"/>
      <c r="F36" s="87"/>
    </row>
    <row r="37" spans="1:6" x14ac:dyDescent="0.2">
      <c r="A37" s="180" t="s">
        <v>105</v>
      </c>
      <c r="B37" s="181"/>
      <c r="C37" s="181"/>
      <c r="D37" s="181"/>
      <c r="E37" s="181"/>
      <c r="F37" s="182"/>
    </row>
    <row r="38" spans="1:6" x14ac:dyDescent="0.2">
      <c r="A38" s="169" t="s">
        <v>63</v>
      </c>
      <c r="B38" s="147"/>
      <c r="C38" s="147"/>
      <c r="D38" s="84"/>
      <c r="E38" s="84"/>
      <c r="F38" s="87"/>
    </row>
    <row r="39" spans="1:6" x14ac:dyDescent="0.2">
      <c r="A39" s="45" t="s">
        <v>41</v>
      </c>
      <c r="B39" s="46"/>
      <c r="C39" s="85"/>
      <c r="D39" s="84"/>
      <c r="E39" s="84"/>
      <c r="F39" s="87"/>
    </row>
    <row r="40" spans="1:6" x14ac:dyDescent="0.2">
      <c r="A40" s="45" t="s">
        <v>59</v>
      </c>
      <c r="B40" s="46"/>
      <c r="C40" s="85"/>
      <c r="D40" s="85"/>
      <c r="E40" s="85"/>
      <c r="F40" s="10"/>
    </row>
    <row r="41" spans="1:6" ht="12.75" customHeight="1" x14ac:dyDescent="0.2">
      <c r="A41" s="165" t="s">
        <v>50</v>
      </c>
      <c r="B41" s="166"/>
      <c r="C41" s="112"/>
      <c r="D41" s="112"/>
      <c r="E41" s="112"/>
      <c r="F41" s="113"/>
    </row>
    <row r="42" spans="1:6" x14ac:dyDescent="0.2">
      <c r="A42" s="57"/>
      <c r="B42" s="57"/>
      <c r="C42" s="57"/>
      <c r="D42" s="57"/>
      <c r="E42" s="57"/>
      <c r="F42" s="57"/>
    </row>
    <row r="43" spans="1:6" x14ac:dyDescent="0.2">
      <c r="A43" s="57"/>
      <c r="B43" s="57"/>
      <c r="C43" s="57"/>
      <c r="D43" s="57"/>
      <c r="E43" s="57"/>
      <c r="F43" s="57"/>
    </row>
    <row r="44" spans="1:6" x14ac:dyDescent="0.2">
      <c r="A44" s="57"/>
      <c r="B44" s="57"/>
      <c r="C44" s="57"/>
      <c r="D44" s="57"/>
      <c r="E44" s="57"/>
      <c r="F44" s="57"/>
    </row>
    <row r="45" spans="1:6" x14ac:dyDescent="0.2">
      <c r="A45" s="57"/>
      <c r="B45" s="57"/>
      <c r="C45" s="57"/>
      <c r="D45" s="57"/>
      <c r="E45" s="57"/>
      <c r="F45" s="57"/>
    </row>
    <row r="46" spans="1:6" x14ac:dyDescent="0.2">
      <c r="A46" s="57"/>
      <c r="B46" s="57"/>
      <c r="C46" s="57"/>
      <c r="D46" s="57"/>
      <c r="E46" s="57"/>
      <c r="F46" s="57"/>
    </row>
  </sheetData>
  <sheetProtection sheet="1" formatCells="0" formatColumns="0" formatRows="0" insertColumns="0" insertRows="0"/>
  <mergeCells count="10">
    <mergeCell ref="A41:B41"/>
    <mergeCell ref="A7:B7"/>
    <mergeCell ref="A38:C38"/>
    <mergeCell ref="A1:F1"/>
    <mergeCell ref="A6:F6"/>
    <mergeCell ref="B2:F2"/>
    <mergeCell ref="B3:F3"/>
    <mergeCell ref="B4:F4"/>
    <mergeCell ref="A5:F5"/>
    <mergeCell ref="A37:F37"/>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opLeftCell="A4" zoomScaleNormal="100" workbookViewId="0">
      <selection activeCell="E13" sqref="E13"/>
    </sheetView>
  </sheetViews>
  <sheetFormatPr defaultColWidth="9.140625" defaultRowHeight="12.75" x14ac:dyDescent="0.2"/>
  <cols>
    <col min="1" max="5" width="27.5703125" style="23" customWidth="1"/>
    <col min="6" max="16384" width="9.140625" style="24"/>
  </cols>
  <sheetData>
    <row r="1" spans="1:14" ht="36" customHeight="1" x14ac:dyDescent="0.2">
      <c r="A1" s="170" t="s">
        <v>25</v>
      </c>
      <c r="B1" s="170"/>
      <c r="C1" s="170"/>
      <c r="D1" s="170"/>
      <c r="E1" s="170"/>
      <c r="F1" s="61"/>
    </row>
    <row r="2" spans="1:14" ht="36" customHeight="1" x14ac:dyDescent="0.2">
      <c r="A2" s="31" t="s">
        <v>8</v>
      </c>
      <c r="B2" s="174" t="str">
        <f>Travel!B2</f>
        <v>Nelson Marlborough District Health Board</v>
      </c>
      <c r="C2" s="174"/>
      <c r="D2" s="174"/>
      <c r="E2" s="174"/>
      <c r="F2" s="32"/>
      <c r="G2" s="32"/>
    </row>
    <row r="3" spans="1:14" ht="36" customHeight="1" x14ac:dyDescent="0.2">
      <c r="A3" s="31" t="s">
        <v>9</v>
      </c>
      <c r="B3" s="175" t="str">
        <f>Travel!B3</f>
        <v>Peter Bramley</v>
      </c>
      <c r="C3" s="175"/>
      <c r="D3" s="175"/>
      <c r="E3" s="175"/>
      <c r="F3" s="33"/>
      <c r="G3" s="33"/>
    </row>
    <row r="4" spans="1:14" ht="36" customHeight="1" x14ac:dyDescent="0.2">
      <c r="A4" s="31" t="s">
        <v>3</v>
      </c>
      <c r="B4" s="175" t="str">
        <f>Travel!B4</f>
        <v>1 July 2017 to 30 June 2018</v>
      </c>
      <c r="C4" s="175"/>
      <c r="D4" s="175"/>
      <c r="E4" s="175"/>
      <c r="F4" s="33"/>
      <c r="G4" s="33"/>
    </row>
    <row r="5" spans="1:14" ht="36" customHeight="1" x14ac:dyDescent="0.2">
      <c r="A5" s="191" t="s">
        <v>52</v>
      </c>
      <c r="B5" s="192"/>
      <c r="C5" s="192"/>
      <c r="D5" s="192"/>
      <c r="E5" s="193"/>
    </row>
    <row r="6" spans="1:14" ht="20.100000000000001" customHeight="1" x14ac:dyDescent="0.2">
      <c r="A6" s="189" t="s">
        <v>60</v>
      </c>
      <c r="B6" s="189"/>
      <c r="C6" s="189"/>
      <c r="D6" s="189"/>
      <c r="E6" s="190"/>
      <c r="F6" s="34"/>
      <c r="G6" s="34"/>
    </row>
    <row r="7" spans="1:14" ht="36" customHeight="1" x14ac:dyDescent="0.25">
      <c r="A7" s="22" t="s">
        <v>20</v>
      </c>
      <c r="B7" s="5"/>
      <c r="C7" s="5"/>
      <c r="D7" s="5"/>
      <c r="E7" s="17"/>
    </row>
    <row r="8" spans="1:14" ht="25.5" x14ac:dyDescent="0.2">
      <c r="A8" s="18" t="s">
        <v>0</v>
      </c>
      <c r="B8" s="2" t="s">
        <v>42</v>
      </c>
      <c r="C8" s="2" t="s">
        <v>35</v>
      </c>
      <c r="D8" s="2" t="s">
        <v>54</v>
      </c>
      <c r="E8" s="9" t="s">
        <v>70</v>
      </c>
    </row>
    <row r="9" spans="1:14" s="114" customFormat="1" ht="15.75" hidden="1" customHeight="1" x14ac:dyDescent="0.2">
      <c r="A9" s="126"/>
      <c r="B9" s="127"/>
      <c r="C9" s="127"/>
      <c r="D9" s="133"/>
      <c r="E9" s="128"/>
    </row>
    <row r="10" spans="1:14" s="97" customFormat="1" x14ac:dyDescent="0.2">
      <c r="A10" s="89"/>
      <c r="B10" s="90"/>
      <c r="C10" s="90"/>
      <c r="D10" s="132"/>
      <c r="E10" s="91"/>
    </row>
    <row r="11" spans="1:14" s="97" customFormat="1" ht="25.5" x14ac:dyDescent="0.2">
      <c r="A11" s="142">
        <v>43083</v>
      </c>
      <c r="B11" s="90" t="s">
        <v>229</v>
      </c>
      <c r="C11" s="90" t="s">
        <v>230</v>
      </c>
      <c r="D11" s="132">
        <v>50</v>
      </c>
      <c r="E11" s="91" t="s">
        <v>242</v>
      </c>
    </row>
    <row r="12" spans="1:14" s="97" customFormat="1" x14ac:dyDescent="0.2">
      <c r="A12" s="142">
        <v>42900</v>
      </c>
      <c r="B12" s="90" t="s">
        <v>232</v>
      </c>
      <c r="C12" s="90" t="s">
        <v>231</v>
      </c>
      <c r="D12" s="132">
        <v>50</v>
      </c>
      <c r="E12" s="91" t="s">
        <v>243</v>
      </c>
    </row>
    <row r="13" spans="1:14" s="97" customFormat="1" x14ac:dyDescent="0.2">
      <c r="A13" s="89"/>
      <c r="B13" s="90"/>
      <c r="C13" s="90"/>
      <c r="D13" s="132"/>
      <c r="E13" s="91"/>
      <c r="N13" s="101"/>
    </row>
    <row r="14" spans="1:14" s="97" customFormat="1" x14ac:dyDescent="0.2">
      <c r="A14" s="89"/>
      <c r="B14" s="90"/>
      <c r="C14" s="90"/>
      <c r="D14" s="132"/>
      <c r="E14" s="91"/>
    </row>
    <row r="15" spans="1:14" s="97" customFormat="1" hidden="1" x14ac:dyDescent="0.2">
      <c r="A15" s="98"/>
      <c r="B15" s="99"/>
      <c r="C15" s="99"/>
      <c r="D15" s="99"/>
      <c r="E15" s="100"/>
    </row>
    <row r="16" spans="1:14" ht="27.95" customHeight="1" x14ac:dyDescent="0.2">
      <c r="A16" s="55" t="s">
        <v>24</v>
      </c>
      <c r="B16" s="96" t="s">
        <v>19</v>
      </c>
      <c r="C16" s="102">
        <f>COUNTIF(B9:B15,"*")</f>
        <v>2</v>
      </c>
      <c r="D16" s="94">
        <f>SUM(D8:D15)</f>
        <v>100</v>
      </c>
      <c r="E16" s="95"/>
    </row>
    <row r="17" spans="1:6" x14ac:dyDescent="0.2">
      <c r="A17" s="111"/>
      <c r="B17" s="72"/>
      <c r="C17" s="77"/>
      <c r="D17" s="50"/>
      <c r="E17" s="78"/>
    </row>
    <row r="18" spans="1:6" x14ac:dyDescent="0.2">
      <c r="A18" s="28" t="s">
        <v>26</v>
      </c>
      <c r="B18" s="29"/>
      <c r="C18" s="29"/>
      <c r="D18" s="29"/>
      <c r="E18" s="30"/>
    </row>
    <row r="19" spans="1:6" x14ac:dyDescent="0.2">
      <c r="A19" s="169" t="s">
        <v>63</v>
      </c>
      <c r="B19" s="147"/>
      <c r="C19" s="147"/>
      <c r="D19" s="29"/>
      <c r="E19" s="30"/>
    </row>
    <row r="20" spans="1:6" x14ac:dyDescent="0.2">
      <c r="A20" s="183" t="s">
        <v>53</v>
      </c>
      <c r="B20" s="184"/>
      <c r="C20" s="184"/>
      <c r="D20" s="184"/>
      <c r="E20" s="185"/>
    </row>
    <row r="21" spans="1:6" x14ac:dyDescent="0.2">
      <c r="A21" s="92" t="s">
        <v>71</v>
      </c>
      <c r="B21" s="24"/>
      <c r="C21" s="24"/>
      <c r="D21" s="24"/>
      <c r="E21" s="93"/>
    </row>
    <row r="22" spans="1:6" ht="26.1" customHeight="1" x14ac:dyDescent="0.2">
      <c r="A22" s="169" t="s">
        <v>69</v>
      </c>
      <c r="B22" s="147"/>
      <c r="C22" s="147"/>
      <c r="D22" s="147"/>
      <c r="E22" s="188"/>
    </row>
    <row r="23" spans="1:6" x14ac:dyDescent="0.2">
      <c r="A23" s="45" t="s">
        <v>55</v>
      </c>
      <c r="B23" s="29"/>
      <c r="C23" s="29"/>
      <c r="D23" s="29"/>
      <c r="E23" s="30"/>
    </row>
    <row r="24" spans="1:6" x14ac:dyDescent="0.2">
      <c r="A24" s="45" t="s">
        <v>56</v>
      </c>
      <c r="B24" s="46"/>
      <c r="C24" s="85"/>
      <c r="D24" s="85"/>
      <c r="E24" s="10"/>
      <c r="F24" s="63"/>
    </row>
    <row r="25" spans="1:6" ht="12.75" customHeight="1" x14ac:dyDescent="0.2">
      <c r="A25" s="186" t="s">
        <v>50</v>
      </c>
      <c r="B25" s="187"/>
      <c r="C25" s="86"/>
      <c r="D25" s="86"/>
      <c r="E25" s="70"/>
      <c r="F25" s="69"/>
    </row>
    <row r="26" spans="1:6" x14ac:dyDescent="0.2">
      <c r="A26" s="73"/>
      <c r="B26" s="74"/>
      <c r="C26" s="74"/>
      <c r="D26" s="74"/>
      <c r="E26" s="75"/>
    </row>
  </sheetData>
  <sheetProtection formatCells="0" formatColumns="0" formatRows="0" insertColumns="0" insertRows="0"/>
  <mergeCells count="10">
    <mergeCell ref="A20:E20"/>
    <mergeCell ref="A25:B25"/>
    <mergeCell ref="A1:E1"/>
    <mergeCell ref="A19:C19"/>
    <mergeCell ref="A22:E22"/>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8"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zoomScaleNormal="100" workbookViewId="0">
      <selection activeCell="I14" sqref="I14"/>
    </sheetView>
  </sheetViews>
  <sheetFormatPr defaultColWidth="9.140625" defaultRowHeight="12.75" x14ac:dyDescent="0.2"/>
  <cols>
    <col min="1" max="1" width="27.5703125" style="11" customWidth="1"/>
    <col min="2" max="2" width="23.5703125" style="11" customWidth="1"/>
    <col min="3" max="3" width="27.5703125" style="11" customWidth="1"/>
    <col min="4" max="4" width="40" style="11" customWidth="1"/>
    <col min="5" max="5" width="11.28515625" style="11" customWidth="1"/>
    <col min="6" max="16384" width="9.140625" style="12"/>
  </cols>
  <sheetData>
    <row r="1" spans="1:5" ht="36" customHeight="1" x14ac:dyDescent="0.2">
      <c r="A1" s="170" t="s">
        <v>25</v>
      </c>
      <c r="B1" s="170"/>
      <c r="C1" s="170"/>
      <c r="D1" s="170"/>
      <c r="E1" s="170"/>
    </row>
    <row r="2" spans="1:5" ht="36" customHeight="1" x14ac:dyDescent="0.2">
      <c r="A2" s="31" t="s">
        <v>8</v>
      </c>
      <c r="B2" s="174" t="str">
        <f>Travel!B2</f>
        <v>Nelson Marlborough District Health Board</v>
      </c>
      <c r="C2" s="174"/>
      <c r="D2" s="174"/>
      <c r="E2" s="174"/>
    </row>
    <row r="3" spans="1:5" ht="36" customHeight="1" x14ac:dyDescent="0.2">
      <c r="A3" s="31" t="s">
        <v>9</v>
      </c>
      <c r="B3" s="175" t="str">
        <f>Travel!B3</f>
        <v>Peter Bramley</v>
      </c>
      <c r="C3" s="175"/>
      <c r="D3" s="175"/>
      <c r="E3" s="175"/>
    </row>
    <row r="4" spans="1:5" ht="36" customHeight="1" x14ac:dyDescent="0.2">
      <c r="A4" s="108" t="s">
        <v>3</v>
      </c>
      <c r="B4" s="194" t="str">
        <f>Travel!B4</f>
        <v>1 July 2017 to 30 June 2018</v>
      </c>
      <c r="C4" s="194"/>
      <c r="D4" s="194"/>
      <c r="E4" s="194"/>
    </row>
    <row r="5" spans="1:5" ht="36" customHeight="1" x14ac:dyDescent="0.2">
      <c r="A5" s="155" t="s">
        <v>58</v>
      </c>
      <c r="B5" s="196"/>
      <c r="C5" s="178"/>
      <c r="D5" s="178"/>
      <c r="E5" s="179"/>
    </row>
    <row r="6" spans="1:5" ht="19.5" customHeight="1" x14ac:dyDescent="0.2">
      <c r="A6" s="195" t="s">
        <v>57</v>
      </c>
      <c r="B6" s="189"/>
      <c r="C6" s="189"/>
      <c r="D6" s="189"/>
      <c r="E6" s="190"/>
    </row>
    <row r="7" spans="1:5" ht="36" customHeight="1" x14ac:dyDescent="0.25">
      <c r="A7" s="149" t="s">
        <v>6</v>
      </c>
      <c r="B7" s="150"/>
      <c r="C7" s="109"/>
      <c r="D7" s="109"/>
      <c r="E7" s="110"/>
    </row>
    <row r="8" spans="1:5" ht="25.5" x14ac:dyDescent="0.2">
      <c r="A8" s="18" t="s">
        <v>0</v>
      </c>
      <c r="B8" s="2" t="s">
        <v>37</v>
      </c>
      <c r="C8" s="2" t="s">
        <v>36</v>
      </c>
      <c r="D8" s="2" t="s">
        <v>29</v>
      </c>
      <c r="E8" s="9" t="s">
        <v>2</v>
      </c>
    </row>
    <row r="9" spans="1:5" s="88" customFormat="1" ht="15.75" hidden="1" customHeight="1" x14ac:dyDescent="0.2">
      <c r="A9" s="126"/>
      <c r="B9" s="133"/>
      <c r="C9" s="127"/>
      <c r="D9" s="127"/>
      <c r="E9" s="128"/>
    </row>
    <row r="10" spans="1:5" s="88" customFormat="1" x14ac:dyDescent="0.2">
      <c r="A10" s="89"/>
      <c r="B10" s="132"/>
      <c r="C10" s="90"/>
      <c r="D10" s="90"/>
      <c r="E10" s="91"/>
    </row>
    <row r="11" spans="1:5" s="88" customFormat="1" x14ac:dyDescent="0.2">
      <c r="A11" s="125" t="s">
        <v>235</v>
      </c>
      <c r="B11" s="132">
        <v>192</v>
      </c>
      <c r="C11" s="90" t="s">
        <v>236</v>
      </c>
      <c r="D11" s="90" t="s">
        <v>237</v>
      </c>
      <c r="E11" s="91"/>
    </row>
    <row r="12" spans="1:5" s="88" customFormat="1" x14ac:dyDescent="0.2">
      <c r="A12" s="125" t="s">
        <v>235</v>
      </c>
      <c r="B12" s="132">
        <v>84</v>
      </c>
      <c r="C12" s="90" t="s">
        <v>238</v>
      </c>
      <c r="D12" s="90" t="s">
        <v>239</v>
      </c>
      <c r="E12" s="90"/>
    </row>
    <row r="13" spans="1:5" s="88" customFormat="1" ht="38.25" x14ac:dyDescent="0.2">
      <c r="A13" s="125" t="s">
        <v>235</v>
      </c>
      <c r="B13" s="132">
        <v>0</v>
      </c>
      <c r="C13" s="90" t="s">
        <v>240</v>
      </c>
      <c r="D13" s="90" t="s">
        <v>241</v>
      </c>
      <c r="E13" s="90"/>
    </row>
    <row r="14" spans="1:5" s="123" customFormat="1" ht="25.5" x14ac:dyDescent="0.2">
      <c r="A14" s="134">
        <v>42944</v>
      </c>
      <c r="B14" s="129">
        <v>1092</v>
      </c>
      <c r="C14" s="121" t="s">
        <v>147</v>
      </c>
      <c r="D14" s="122" t="s">
        <v>130</v>
      </c>
      <c r="E14" s="123" t="s">
        <v>234</v>
      </c>
    </row>
    <row r="15" spans="1:5" s="123" customFormat="1" ht="38.25" x14ac:dyDescent="0.2">
      <c r="A15" s="136">
        <v>43021</v>
      </c>
      <c r="B15" s="129">
        <v>4400</v>
      </c>
      <c r="C15" s="121" t="s">
        <v>131</v>
      </c>
      <c r="D15" s="122" t="s">
        <v>130</v>
      </c>
      <c r="E15" s="123" t="s">
        <v>233</v>
      </c>
    </row>
    <row r="16" spans="1:5" s="88" customFormat="1" x14ac:dyDescent="0.2">
      <c r="A16" s="89"/>
      <c r="B16" s="132"/>
      <c r="C16" s="90"/>
      <c r="D16" s="90"/>
      <c r="E16" s="91"/>
    </row>
    <row r="17" spans="1:6" s="88" customFormat="1" hidden="1" x14ac:dyDescent="0.2">
      <c r="A17" s="89"/>
      <c r="B17" s="90"/>
      <c r="C17" s="90"/>
      <c r="D17" s="90"/>
      <c r="E17" s="91"/>
    </row>
    <row r="18" spans="1:6" ht="27.75" customHeight="1" x14ac:dyDescent="0.2">
      <c r="A18" s="103" t="s">
        <v>14</v>
      </c>
      <c r="B18" s="104">
        <f>SUM(B9:B17)</f>
        <v>5768</v>
      </c>
      <c r="C18" s="105"/>
      <c r="D18" s="106"/>
      <c r="E18" s="107"/>
    </row>
    <row r="19" spans="1:6" ht="14.1" customHeight="1" x14ac:dyDescent="0.2">
      <c r="A19" s="76"/>
      <c r="B19" s="51"/>
      <c r="C19" s="77"/>
      <c r="D19" s="77"/>
      <c r="E19" s="78"/>
    </row>
    <row r="20" spans="1:6" x14ac:dyDescent="0.2">
      <c r="A20" s="28" t="s">
        <v>26</v>
      </c>
      <c r="B20" s="62"/>
      <c r="C20" s="62"/>
      <c r="D20" s="62"/>
      <c r="E20" s="64"/>
    </row>
    <row r="21" spans="1:6" x14ac:dyDescent="0.2">
      <c r="A21" s="169" t="s">
        <v>63</v>
      </c>
      <c r="B21" s="147"/>
      <c r="C21" s="147"/>
      <c r="D21" s="62"/>
      <c r="E21" s="64"/>
    </row>
    <row r="22" spans="1:6" ht="14.1" customHeight="1" x14ac:dyDescent="0.2">
      <c r="A22" s="47" t="s">
        <v>21</v>
      </c>
      <c r="B22" s="48"/>
      <c r="C22" s="62"/>
      <c r="D22" s="62"/>
      <c r="E22" s="64"/>
    </row>
    <row r="23" spans="1:6" x14ac:dyDescent="0.2">
      <c r="A23" s="45" t="s">
        <v>34</v>
      </c>
      <c r="B23" s="46"/>
      <c r="C23" s="63"/>
      <c r="D23" s="62"/>
      <c r="E23" s="64"/>
    </row>
    <row r="24" spans="1:6" ht="12.6" customHeight="1" x14ac:dyDescent="0.2">
      <c r="A24" s="183" t="s">
        <v>28</v>
      </c>
      <c r="B24" s="184"/>
      <c r="C24" s="184"/>
      <c r="D24" s="184"/>
      <c r="E24" s="185"/>
      <c r="F24" s="15"/>
    </row>
    <row r="25" spans="1:6" x14ac:dyDescent="0.2">
      <c r="A25" s="45" t="s">
        <v>59</v>
      </c>
      <c r="B25" s="46"/>
      <c r="C25" s="63"/>
      <c r="D25" s="63"/>
      <c r="E25" s="10"/>
      <c r="F25" s="63"/>
    </row>
    <row r="26" spans="1:6" ht="12.75" customHeight="1" x14ac:dyDescent="0.2">
      <c r="A26" s="186" t="s">
        <v>50</v>
      </c>
      <c r="B26" s="187"/>
      <c r="C26" s="69"/>
      <c r="D26" s="69"/>
      <c r="E26" s="70"/>
      <c r="F26" s="69"/>
    </row>
    <row r="27" spans="1:6" x14ac:dyDescent="0.2">
      <c r="A27" s="79"/>
      <c r="B27" s="52"/>
      <c r="C27" s="80"/>
      <c r="D27" s="80"/>
      <c r="E27" s="81"/>
      <c r="F27" s="15"/>
    </row>
    <row r="28" spans="1:6" x14ac:dyDescent="0.2">
      <c r="A28" s="16"/>
      <c r="B28" s="14"/>
      <c r="C28" s="14"/>
      <c r="D28" s="14"/>
      <c r="E28" s="44"/>
      <c r="F28" s="15"/>
    </row>
    <row r="29" spans="1:6" x14ac:dyDescent="0.2">
      <c r="A29" s="16"/>
      <c r="B29" s="14"/>
      <c r="C29" s="14"/>
      <c r="D29" s="14"/>
      <c r="E29" s="44"/>
      <c r="F29" s="15"/>
    </row>
    <row r="30" spans="1:6" x14ac:dyDescent="0.2">
      <c r="A30" s="16"/>
      <c r="B30" s="14"/>
      <c r="C30" s="14"/>
      <c r="D30" s="14"/>
      <c r="E30" s="44"/>
      <c r="F30" s="15"/>
    </row>
    <row r="31" spans="1:6" x14ac:dyDescent="0.2">
      <c r="A31" s="16"/>
      <c r="B31" s="14"/>
      <c r="C31" s="14"/>
      <c r="D31" s="14"/>
      <c r="E31" s="44"/>
      <c r="F31" s="15"/>
    </row>
    <row r="32" spans="1:6" x14ac:dyDescent="0.2">
      <c r="A32" s="44"/>
      <c r="B32" s="44"/>
      <c r="C32" s="44"/>
      <c r="D32" s="44"/>
      <c r="E32" s="44"/>
    </row>
    <row r="33" spans="1:5" x14ac:dyDescent="0.2">
      <c r="A33" s="44"/>
      <c r="B33" s="44"/>
      <c r="C33" s="44"/>
      <c r="D33" s="44"/>
      <c r="E33" s="44"/>
    </row>
  </sheetData>
  <sheetProtection sheet="1" objects="1" scenarios="1" formatCells="0" formatColumns="0" formatRows="0" insertColumns="0" insertRows="0"/>
  <mergeCells count="10">
    <mergeCell ref="A26:B26"/>
    <mergeCell ref="A24:E24"/>
    <mergeCell ref="A1:E1"/>
    <mergeCell ref="A21:C21"/>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Christina Ewing</cp:lastModifiedBy>
  <cp:lastPrinted>2018-07-27T00:00:17Z</cp:lastPrinted>
  <dcterms:created xsi:type="dcterms:W3CDTF">2010-10-17T20:59:02Z</dcterms:created>
  <dcterms:modified xsi:type="dcterms:W3CDTF">2018-07-27T00:51:29Z</dcterms:modified>
</cp:coreProperties>
</file>