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600" windowHeight="9492" activeTab="0"/>
  </bookViews>
  <sheets>
    <sheet name="Travel" sheetId="1" r:id="rId1"/>
    <sheet name="Hospitality" sheetId="2" r:id="rId2"/>
    <sheet name="Other" sheetId="3" r:id="rId3"/>
    <sheet name="Gifts" sheetId="4" r:id="rId4"/>
  </sheets>
  <definedNames/>
  <calcPr fullCalcOnLoad="1"/>
</workbook>
</file>

<file path=xl/sharedStrings.xml><?xml version="1.0" encoding="utf-8"?>
<sst xmlns="http://schemas.openxmlformats.org/spreadsheetml/2006/main" count="419" uniqueCount="210">
  <si>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</si>
  <si>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</si>
  <si>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</si>
  <si>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</si>
  <si>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</si>
  <si>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</si>
  <si>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</si>
  <si>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</si>
  <si>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</si>
  <si>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</si>
  <si>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</si>
  <si>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</si>
  <si>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</si>
  <si>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</si>
  <si>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</si>
  <si>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</si>
  <si>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</si>
  <si>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</si>
  <si>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</si>
  <si>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</si>
  <si>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</si>
  <si>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</si>
  <si>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</si>
  <si>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</si>
  <si>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</si>
  <si>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</si>
  <si>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Total travel expenses 
for the period</t>
  </si>
  <si>
    <t>Total hospitality  expenses 
for the period</t>
  </si>
  <si>
    <t>Total other expenses 
for the period</t>
  </si>
  <si>
    <t>Accommodation</t>
  </si>
  <si>
    <t>Ministry of Health</t>
  </si>
  <si>
    <t>Nelson Marlborough District Health Board</t>
  </si>
  <si>
    <t>Nil</t>
  </si>
  <si>
    <t>TOTAL INTERNATIONAL</t>
  </si>
  <si>
    <t>TOTAL TRAVEL</t>
  </si>
  <si>
    <t>TOTAL HOSPITALITY</t>
  </si>
  <si>
    <t>TOTAL EXPENSES</t>
  </si>
  <si>
    <t>GST incl</t>
  </si>
  <si>
    <t>Period 01/07/2011 - 31/12/2011</t>
  </si>
  <si>
    <t>27.6.11</t>
  </si>
  <si>
    <t>29.6.11</t>
  </si>
  <si>
    <t xml:space="preserve"> 1.7.11</t>
  </si>
  <si>
    <t>30.6.11</t>
  </si>
  <si>
    <t>12.7.11</t>
  </si>
  <si>
    <t xml:space="preserve">NN Airport Parking to attend South Island CEO's Meeting </t>
  </si>
  <si>
    <t xml:space="preserve">NN Airport Parking to attend Alliance Workshop </t>
  </si>
  <si>
    <t xml:space="preserve">Nelson </t>
  </si>
  <si>
    <t>7.7.11</t>
  </si>
  <si>
    <t>Nelson</t>
  </si>
  <si>
    <t>15.8.11</t>
  </si>
  <si>
    <t>27.7.11</t>
  </si>
  <si>
    <t>29.7.11</t>
  </si>
  <si>
    <t>24.8.11</t>
  </si>
  <si>
    <t>Accommodation at Moolooolaba 27.7.2011 while at Learning Set</t>
  </si>
  <si>
    <t>Meal in Mooloolaba as part of learning set (reimbursed DHB $95.58)</t>
  </si>
  <si>
    <t xml:space="preserve">Accommodation Wellington 15.8.2011, flight disrupton </t>
  </si>
  <si>
    <t>Mooloolaba</t>
  </si>
  <si>
    <t>Meal</t>
  </si>
  <si>
    <t>Transport</t>
  </si>
  <si>
    <t>Travel</t>
  </si>
  <si>
    <t xml:space="preserve">Alliance Workshop </t>
  </si>
  <si>
    <t>Conference 24.8.2011 Rotorua</t>
  </si>
  <si>
    <t>MOH for Primary Care Meeting</t>
  </si>
  <si>
    <t>30.8.11</t>
  </si>
  <si>
    <t xml:space="preserve"> 7.9.11</t>
  </si>
  <si>
    <t>13.9.11</t>
  </si>
  <si>
    <t xml:space="preserve">Hotel Accommodation Rotorua for Conference </t>
  </si>
  <si>
    <t>Rotoura</t>
  </si>
  <si>
    <t>23-26.8.11</t>
  </si>
  <si>
    <t xml:space="preserve"> 2.9.11</t>
  </si>
  <si>
    <t>Taxi to ChCh airport fr Princess Margaret Hosp</t>
  </si>
  <si>
    <t xml:space="preserve">Taxi to NN Airport for ChCh flight </t>
  </si>
  <si>
    <t>Taxi ChCh airport to Princess Margaret Hosp</t>
  </si>
  <si>
    <t>Taxi Wgtn</t>
  </si>
  <si>
    <t>To MOH for Meeting re Golden Bay</t>
  </si>
  <si>
    <t>To attend Secondary meeting</t>
  </si>
  <si>
    <t>7.9.11</t>
  </si>
  <si>
    <t>Wgtn</t>
  </si>
  <si>
    <t>4.10.11</t>
  </si>
  <si>
    <t>11.10.11</t>
  </si>
  <si>
    <t>18.10.11</t>
  </si>
  <si>
    <t>26.10.11</t>
  </si>
  <si>
    <t>12.10.11</t>
  </si>
  <si>
    <t>Parking NN Airport, Nat Asset Management Meeting ChCh</t>
  </si>
  <si>
    <t xml:space="preserve">NN Airport Parking to attend National CEO's Meeting Wgtn </t>
  </si>
  <si>
    <t>Nelson Airport parking while attending Primary Care Meeting in Wgtn</t>
  </si>
  <si>
    <t>Nelson Airport while atending joint Chairpersons and CEO meeting Wgtn</t>
  </si>
  <si>
    <t>NN Airport parking SI CEO's meeting</t>
  </si>
  <si>
    <t xml:space="preserve">NN Airport parking Wellington trip </t>
  </si>
  <si>
    <t>NN Airport parking to attend SI CEO's meeting</t>
  </si>
  <si>
    <t>Parking NN Airport, South Island CEO's Meeting Chch</t>
  </si>
  <si>
    <t>Parking NN Airport, Information Group Meeting Wgtn</t>
  </si>
  <si>
    <t>Parking NN Airport, Workshop on referral ChCh</t>
  </si>
  <si>
    <t>16.11.11</t>
  </si>
  <si>
    <t>18.11.11</t>
  </si>
  <si>
    <t>14.11.11</t>
  </si>
  <si>
    <t>13.11.11</t>
  </si>
  <si>
    <t xml:space="preserve"> E-referrals planning day ChCh</t>
  </si>
  <si>
    <t>19.11.11</t>
  </si>
  <si>
    <t xml:space="preserve">NN Airport Parking to attend IT meeting in Wgtn </t>
  </si>
  <si>
    <t xml:space="preserve">NN Airport Parking to attend CE Learning Set in Wgtn </t>
  </si>
  <si>
    <t>2.11.11</t>
  </si>
  <si>
    <t>8.11.11</t>
  </si>
  <si>
    <t>17.11.11</t>
  </si>
  <si>
    <t>Takaka</t>
  </si>
  <si>
    <t xml:space="preserve">Accommodation while attending Learning Set conference </t>
  </si>
  <si>
    <t xml:space="preserve">16-17/11/2011 </t>
  </si>
  <si>
    <t>28.11.11</t>
  </si>
  <si>
    <t>15.12.11</t>
  </si>
  <si>
    <t>08.12.11</t>
  </si>
  <si>
    <t xml:space="preserve">Meal </t>
  </si>
  <si>
    <t>Golden Bay</t>
  </si>
  <si>
    <t>Blenheim</t>
  </si>
  <si>
    <t>Airport Parking for Nat CEO's Meeting 28-29.11.11</t>
  </si>
  <si>
    <t>29.11.11</t>
  </si>
  <si>
    <t xml:space="preserve">Fuel FLT 123 vehicle, no BP station </t>
  </si>
  <si>
    <t>19.12.11</t>
  </si>
  <si>
    <t>St Arnaud</t>
  </si>
  <si>
    <t>22.12.11</t>
  </si>
  <si>
    <t xml:space="preserve">Meals </t>
  </si>
  <si>
    <t xml:space="preserve">Lunch - Murchison Staff Forum </t>
  </si>
  <si>
    <t>Meal overnight - Blenheim while attending GreyPower Meeting</t>
  </si>
  <si>
    <t>18.12.11</t>
  </si>
  <si>
    <t>27.4.11</t>
  </si>
  <si>
    <t>25.5.11</t>
  </si>
  <si>
    <t>i-Pad Software for Business use, reimbursed 5.7.11</t>
  </si>
  <si>
    <t>Total Credit Card</t>
  </si>
  <si>
    <t>Total International Credit Card</t>
  </si>
  <si>
    <t>Total Domestic Credit Card</t>
  </si>
  <si>
    <t>Total Domestic Non-Credit Card</t>
  </si>
  <si>
    <t xml:space="preserve">Total Other Credit Card </t>
  </si>
  <si>
    <t xml:space="preserve">Total Other Non-Credit Card </t>
  </si>
  <si>
    <t>28.7.11</t>
  </si>
  <si>
    <t>Meal in Mooloolaba as part of learning set</t>
  </si>
  <si>
    <t>Alliance Training Workshop and SI CEOs Meeting in Christchurch</t>
  </si>
  <si>
    <t>Christchurch</t>
  </si>
  <si>
    <t>Australia</t>
  </si>
  <si>
    <t>15.08.11</t>
  </si>
  <si>
    <t>Primary Care Meeting at MOH</t>
  </si>
  <si>
    <t>Wellington</t>
  </si>
  <si>
    <t>22.08.11</t>
  </si>
  <si>
    <t>Chairs/CEO Meeting</t>
  </si>
  <si>
    <t>23.08.11</t>
  </si>
  <si>
    <t>Conference 24-26 August 2011</t>
  </si>
  <si>
    <t>Rotorua</t>
  </si>
  <si>
    <t>30.08.11</t>
  </si>
  <si>
    <t>SI CEOs meeting</t>
  </si>
  <si>
    <t>02.09.11</t>
  </si>
  <si>
    <t>Attendance on interview panel for South Island Alliance Programme Manager</t>
  </si>
  <si>
    <t>07.09.11</t>
  </si>
  <si>
    <t>13.09.11</t>
  </si>
  <si>
    <t>04.10.11</t>
  </si>
  <si>
    <t>Attend National Asset Management Plan meeting</t>
  </si>
  <si>
    <t>Attend Information Group Meeting</t>
  </si>
  <si>
    <t>Attend SI CEOs meeting</t>
  </si>
  <si>
    <t xml:space="preserve">Attend Learning Set </t>
  </si>
  <si>
    <t>National CEOs Meeting</t>
  </si>
  <si>
    <t>Auckland</t>
  </si>
  <si>
    <t>09.12.11</t>
  </si>
  <si>
    <t>12.07.11</t>
  </si>
  <si>
    <t>Accommodation for SI CEOs Meeting</t>
  </si>
  <si>
    <t>accommodation</t>
  </si>
  <si>
    <t>Accommondation for National CEOs Meeting</t>
  </si>
  <si>
    <t>Accommodation for Churchill Trust Meeting</t>
  </si>
  <si>
    <t>Coach from Brisbane Airport to Accom. 27.7.2011 as part of Learning Set</t>
  </si>
  <si>
    <t>27.07.11</t>
  </si>
  <si>
    <t>Learning Set - Nelson to Brisbane return (existing credit used to reduce price of fare)</t>
  </si>
  <si>
    <t>Meeting with MOH regarding Golden Bay</t>
  </si>
  <si>
    <t>17.10.11</t>
  </si>
  <si>
    <t>South Island IS Alliance Meeting</t>
  </si>
  <si>
    <t>Planning eReferrals Meeting</t>
  </si>
  <si>
    <t>01.11.11</t>
  </si>
  <si>
    <t>National Health Board IT Meeting</t>
  </si>
  <si>
    <t>04.08.11</t>
  </si>
  <si>
    <t xml:space="preserve">Meeting with dinner with CEs of NMDHB, and two PHOs (Nelson and Marborough) </t>
  </si>
  <si>
    <t xml:space="preserve">Lunch between two MOH meetings  in Wellington (Board Secretary and CE) </t>
  </si>
  <si>
    <t>Lunch while in Takaka for staff consultation</t>
  </si>
  <si>
    <t>Lunch during CE Learning Set</t>
  </si>
  <si>
    <t>Meal while in Takaka attending GreyPower Meeting and Golden Bay Staff Forum, reimbursed 5.7.11 (GM OD and CE)</t>
  </si>
  <si>
    <t>Lunch while in Takaka for Grey Power Meeting and Staff Forum (CE and GM OD)</t>
  </si>
  <si>
    <t>Meals while attending CE Learning Set  27-29 July reimbursed 5.8.11</t>
  </si>
  <si>
    <t xml:space="preserve">Meals while attending CE Learning Set  16-18 Nov reimbursed </t>
  </si>
  <si>
    <t>Total Non Credit Card</t>
  </si>
  <si>
    <t>National CEO's dinner - part reimbursed 5.12.11</t>
  </si>
  <si>
    <t>Taxi Wellington Airport to DHBNZ</t>
  </si>
  <si>
    <t>Taxi Christchurch Airport to SISSAL</t>
  </si>
  <si>
    <t>Meeting in Wellington</t>
  </si>
  <si>
    <t>Taxi Wairau Hosp to Blenheim Airport</t>
  </si>
  <si>
    <t>Taxi home to Nelson Hospital</t>
  </si>
  <si>
    <t>Travelling to Blenheim in company vehicle and flying out of Blenehim to Wellington</t>
  </si>
  <si>
    <t>Taxi from Christchurch Airport to meeting venue (city)</t>
  </si>
  <si>
    <t>Flight cancelled from Blenheim Airport due to weather</t>
  </si>
  <si>
    <t>Taxi Blenheim airport to accommodation</t>
  </si>
  <si>
    <t>Taxi from home to Nelson Airport</t>
  </si>
  <si>
    <t>From Brisbane Learning Set</t>
  </si>
  <si>
    <t>Taxi from Nelson Airport to home</t>
  </si>
  <si>
    <t>To Brisbane for Learning Set</t>
  </si>
  <si>
    <t>Due to weather flight Wellington to Nelson cancelled</t>
  </si>
  <si>
    <t>Taxi from Wellington Airport to accommodation</t>
  </si>
  <si>
    <t>Taxi Rotorua Airport to accommodation</t>
  </si>
  <si>
    <t>Taxi from Wellington Airport to MOH</t>
  </si>
  <si>
    <t>Interview panel for Manager SI Alliance position</t>
  </si>
  <si>
    <t>Taxi to Wellington Airport</t>
  </si>
  <si>
    <t xml:space="preserve">Information Group Meeting </t>
  </si>
  <si>
    <t>Taxi from Christchurch Airport to accommodation</t>
  </si>
  <si>
    <t>Taxi from Christchurch Airport to meeting venue</t>
  </si>
  <si>
    <t>Learning Set</t>
  </si>
  <si>
    <t>Taxi from accommodation to Wellington Airport</t>
  </si>
  <si>
    <t>Taxi from Auckland Airport to meeting venue</t>
  </si>
  <si>
    <t>Taxi from Counties Manukau to Auckland Airport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</si>
</sst>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48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7" fillId="35" borderId="11" xfId="0" applyFont="1" applyFill="1" applyBorder="1" applyAlignment="1">
      <alignment/>
    </xf>
    <xf numFmtId="0" fontId="49" fillId="35" borderId="11" xfId="0" applyFont="1" applyFill="1" applyBorder="1" applyAlignment="1">
      <alignment horizontal="justify" wrapText="1"/>
    </xf>
    <xf numFmtId="0" fontId="47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9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8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4" fontId="0" fillId="0" borderId="0" xfId="0" applyNumberFormat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50" fillId="0" borderId="0" xfId="0" applyFont="1" applyFill="1" applyAlignment="1">
      <alignment/>
    </xf>
    <xf numFmtId="0" fontId="47" fillId="0" borderId="0" xfId="0" applyFont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Alignment="1">
      <alignment horizontal="right" wrapText="1"/>
    </xf>
    <xf numFmtId="0" fontId="48" fillId="34" borderId="11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47" fillId="0" borderId="1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0" fillId="0" borderId="0" xfId="0" applyFont="1" applyFill="1" applyAlignment="1">
      <alignment wrapText="1"/>
    </xf>
    <xf numFmtId="0" fontId="47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 horizontal="right" wrapText="1"/>
    </xf>
    <xf numFmtId="0" fontId="0" fillId="0" borderId="0" xfId="0" applyBorder="1" applyAlignment="1">
      <alignment wrapText="1"/>
    </xf>
    <xf numFmtId="0" fontId="47" fillId="0" borderId="0" xfId="0" applyFont="1" applyAlignment="1">
      <alignment wrapText="1"/>
    </xf>
    <xf numFmtId="2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 wrapText="1"/>
    </xf>
    <xf numFmtId="164" fontId="47" fillId="0" borderId="0" xfId="0" applyNumberFormat="1" applyFont="1" applyFill="1" applyAlignment="1">
      <alignment horizontal="right" wrapText="1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2" fontId="4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47" fillId="0" borderId="0" xfId="0" applyNumberFormat="1" applyFont="1" applyFill="1" applyAlignment="1">
      <alignment horizontal="left" wrapText="1"/>
    </xf>
    <xf numFmtId="43" fontId="12" fillId="0" borderId="0" xfId="42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 horizontal="right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3" fontId="10" fillId="0" borderId="0" xfId="42" applyFont="1" applyFill="1" applyBorder="1" applyAlignment="1">
      <alignment/>
    </xf>
    <xf numFmtId="4" fontId="30" fillId="0" borderId="0" xfId="56" applyNumberFormat="1" applyFont="1" applyFill="1">
      <alignment/>
      <protection/>
    </xf>
    <xf numFmtId="49" fontId="30" fillId="0" borderId="0" xfId="56" applyNumberFormat="1" applyFont="1" applyFill="1">
      <alignment/>
      <protection/>
    </xf>
    <xf numFmtId="0" fontId="0" fillId="0" borderId="0" xfId="0" applyFill="1" applyAlignment="1">
      <alignment horizontal="right" wrapText="1"/>
    </xf>
    <xf numFmtId="164" fontId="0" fillId="0" borderId="0" xfId="0" applyNumberFormat="1" applyFont="1" applyFill="1" applyAlignment="1">
      <alignment horizontal="left" wrapText="1"/>
    </xf>
    <xf numFmtId="0" fontId="47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 wrapText="1"/>
    </xf>
    <xf numFmtId="0" fontId="48" fillId="34" borderId="11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48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3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85" zoomScaleNormal="85" zoomScalePageLayoutView="0" workbookViewId="0" topLeftCell="A25">
      <selection activeCell="B46" activeCellId="5" sqref="B5:B9 B15 B22:B36 B40 B39:B41 B46:B73"/>
    </sheetView>
  </sheetViews>
  <sheetFormatPr defaultColWidth="9.140625" defaultRowHeight="12.75"/>
  <cols>
    <col min="1" max="1" width="24.7109375" style="2" bestFit="1" customWidth="1"/>
    <col min="2" max="2" width="15.57421875" style="2" customWidth="1"/>
    <col min="3" max="3" width="103.57421875" style="2" bestFit="1" customWidth="1"/>
    <col min="4" max="4" width="42.57421875" style="2" customWidth="1"/>
    <col min="5" max="5" width="16.28125" style="2" customWidth="1"/>
    <col min="6" max="6" width="13.8515625" style="2" bestFit="1" customWidth="1"/>
    <col min="7" max="16384" width="9.140625" style="2" customWidth="1"/>
  </cols>
  <sheetData>
    <row r="1" spans="1:5" s="19" customFormat="1" ht="36" customHeight="1">
      <c r="A1" s="75" t="s">
        <v>30</v>
      </c>
      <c r="B1" s="76"/>
      <c r="C1" s="76"/>
      <c r="D1" s="76"/>
      <c r="E1" s="76"/>
    </row>
    <row r="2" spans="1:5" s="20" customFormat="1" ht="35.25" customHeight="1">
      <c r="A2" s="77" t="s">
        <v>31</v>
      </c>
      <c r="B2" s="78"/>
      <c r="C2" s="77" t="s">
        <v>38</v>
      </c>
      <c r="D2" s="78"/>
      <c r="E2" s="50" t="s">
        <v>37</v>
      </c>
    </row>
    <row r="3" spans="1:5" s="5" customFormat="1" ht="23.25" customHeight="1">
      <c r="A3" s="5" t="s">
        <v>3</v>
      </c>
      <c r="B3" s="79" t="s">
        <v>4</v>
      </c>
      <c r="C3" s="79"/>
      <c r="E3" s="30"/>
    </row>
    <row r="4" spans="1:5" s="3" customFormat="1" ht="12.75">
      <c r="A4" s="3" t="s">
        <v>0</v>
      </c>
      <c r="B4" s="3" t="s">
        <v>2</v>
      </c>
      <c r="C4" s="3" t="s">
        <v>5</v>
      </c>
      <c r="D4" s="3" t="s">
        <v>6</v>
      </c>
      <c r="E4" s="31" t="s">
        <v>1</v>
      </c>
    </row>
    <row r="5" spans="1:5" s="40" customFormat="1" ht="13.5">
      <c r="A5" s="70" t="s">
        <v>51</v>
      </c>
      <c r="B5" s="61">
        <v>81.46</v>
      </c>
      <c r="C5" s="66" t="s">
        <v>54</v>
      </c>
      <c r="D5" s="24" t="s">
        <v>57</v>
      </c>
      <c r="E5" s="24" t="s">
        <v>56</v>
      </c>
    </row>
    <row r="6" spans="1:5" s="24" customFormat="1" ht="13.5">
      <c r="A6" s="70" t="s">
        <v>50</v>
      </c>
      <c r="B6" s="61">
        <v>65.84</v>
      </c>
      <c r="C6" s="66" t="s">
        <v>164</v>
      </c>
      <c r="D6" s="24" t="s">
        <v>58</v>
      </c>
      <c r="E6" s="24" t="s">
        <v>56</v>
      </c>
    </row>
    <row r="7" spans="1:5" s="24" customFormat="1" ht="13.5">
      <c r="A7" s="70" t="s">
        <v>50</v>
      </c>
      <c r="B7" s="61">
        <v>405.55</v>
      </c>
      <c r="C7" s="66" t="s">
        <v>53</v>
      </c>
      <c r="D7" s="24" t="s">
        <v>29</v>
      </c>
      <c r="E7" s="24" t="s">
        <v>56</v>
      </c>
    </row>
    <row r="8" spans="1:5" s="24" customFormat="1" ht="13.5">
      <c r="A8" s="70" t="s">
        <v>50</v>
      </c>
      <c r="B8" s="61">
        <v>66.7</v>
      </c>
      <c r="C8" s="66" t="s">
        <v>53</v>
      </c>
      <c r="D8" s="24" t="s">
        <v>29</v>
      </c>
      <c r="E8" s="24" t="s">
        <v>56</v>
      </c>
    </row>
    <row r="9" spans="1:5" s="24" customFormat="1" ht="12.75">
      <c r="A9" s="70" t="s">
        <v>132</v>
      </c>
      <c r="B9" s="24">
        <v>65.85</v>
      </c>
      <c r="C9" s="24" t="s">
        <v>133</v>
      </c>
      <c r="D9" s="24" t="s">
        <v>57</v>
      </c>
      <c r="E9" s="24" t="s">
        <v>56</v>
      </c>
    </row>
    <row r="12" spans="1:2" ht="26.25">
      <c r="A12" s="45" t="s">
        <v>127</v>
      </c>
      <c r="B12" s="46">
        <f>SUM(B5:B11)</f>
        <v>685.4000000000001</v>
      </c>
    </row>
    <row r="13" spans="1:5" s="5" customFormat="1" ht="27" customHeight="1">
      <c r="A13" s="5" t="s">
        <v>3</v>
      </c>
      <c r="B13" s="79" t="s">
        <v>7</v>
      </c>
      <c r="C13" s="79"/>
      <c r="E13" s="30"/>
    </row>
    <row r="14" spans="1:5" s="3" customFormat="1" ht="12.75">
      <c r="A14" s="3" t="s">
        <v>0</v>
      </c>
      <c r="B14" s="3" t="s">
        <v>2</v>
      </c>
      <c r="E14" s="31"/>
    </row>
    <row r="15" spans="1:7" s="34" customFormat="1" ht="15">
      <c r="A15" s="41" t="s">
        <v>165</v>
      </c>
      <c r="B15" s="68">
        <v>178.24</v>
      </c>
      <c r="C15" s="37" t="s">
        <v>166</v>
      </c>
      <c r="D15" s="37" t="s">
        <v>59</v>
      </c>
      <c r="E15" s="37" t="s">
        <v>136</v>
      </c>
      <c r="F15" s="21"/>
      <c r="G15" s="32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45" t="s">
        <v>33</v>
      </c>
      <c r="B18" s="46">
        <f>SUM(B12:B17)</f>
        <v>863.6400000000001</v>
      </c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s="6" customFormat="1" ht="21.75" customHeight="1">
      <c r="A20" s="6" t="s">
        <v>8</v>
      </c>
      <c r="B20" s="74" t="s">
        <v>4</v>
      </c>
      <c r="C20" s="74"/>
      <c r="E20" s="29"/>
    </row>
    <row r="21" spans="1:5" s="3" customFormat="1" ht="25.5" customHeight="1">
      <c r="A21" s="3" t="s">
        <v>0</v>
      </c>
      <c r="B21" s="3" t="s">
        <v>2</v>
      </c>
      <c r="C21" s="4" t="s">
        <v>25</v>
      </c>
      <c r="D21" s="3" t="s">
        <v>6</v>
      </c>
      <c r="E21" s="31" t="s">
        <v>1</v>
      </c>
    </row>
    <row r="22" spans="1:5" s="24" customFormat="1" ht="12.75">
      <c r="A22" s="43" t="s">
        <v>39</v>
      </c>
      <c r="B22" s="61">
        <v>27</v>
      </c>
      <c r="C22" s="62" t="s">
        <v>84</v>
      </c>
      <c r="D22" s="24" t="s">
        <v>59</v>
      </c>
      <c r="E22" s="24" t="s">
        <v>46</v>
      </c>
    </row>
    <row r="23" spans="1:5" s="24" customFormat="1" ht="12.75">
      <c r="A23" s="43" t="s">
        <v>40</v>
      </c>
      <c r="B23" s="61">
        <v>8</v>
      </c>
      <c r="C23" s="62" t="s">
        <v>44</v>
      </c>
      <c r="D23" s="24" t="s">
        <v>59</v>
      </c>
      <c r="E23" s="24" t="s">
        <v>46</v>
      </c>
    </row>
    <row r="24" spans="1:5" s="24" customFormat="1" ht="12.75">
      <c r="A24" s="43" t="s">
        <v>43</v>
      </c>
      <c r="B24" s="61">
        <v>16</v>
      </c>
      <c r="C24" s="62" t="s">
        <v>45</v>
      </c>
      <c r="D24" s="24" t="s">
        <v>59</v>
      </c>
      <c r="E24" s="24" t="s">
        <v>46</v>
      </c>
    </row>
    <row r="25" spans="1:5" s="42" customFormat="1" ht="13.5">
      <c r="A25" s="64" t="s">
        <v>49</v>
      </c>
      <c r="B25" s="65">
        <v>10</v>
      </c>
      <c r="C25" s="66" t="s">
        <v>85</v>
      </c>
      <c r="D25" s="42" t="s">
        <v>59</v>
      </c>
      <c r="E25" s="42" t="s">
        <v>46</v>
      </c>
    </row>
    <row r="26" spans="1:5" s="42" customFormat="1" ht="13.5">
      <c r="A26" s="64" t="s">
        <v>52</v>
      </c>
      <c r="B26" s="65">
        <v>8</v>
      </c>
      <c r="C26" s="66" t="s">
        <v>86</v>
      </c>
      <c r="D26" s="42" t="s">
        <v>59</v>
      </c>
      <c r="E26" s="42" t="s">
        <v>46</v>
      </c>
    </row>
    <row r="27" spans="1:5" s="42" customFormat="1" ht="14.25">
      <c r="A27" s="64" t="s">
        <v>63</v>
      </c>
      <c r="B27" s="68">
        <v>8</v>
      </c>
      <c r="C27" s="62" t="s">
        <v>87</v>
      </c>
      <c r="D27" s="42" t="s">
        <v>59</v>
      </c>
      <c r="E27" s="42" t="s">
        <v>46</v>
      </c>
    </row>
    <row r="28" spans="1:5" s="42" customFormat="1" ht="14.25">
      <c r="A28" s="64" t="s">
        <v>64</v>
      </c>
      <c r="B28" s="68">
        <v>8</v>
      </c>
      <c r="C28" s="62" t="s">
        <v>88</v>
      </c>
      <c r="D28" s="42" t="s">
        <v>59</v>
      </c>
      <c r="E28" s="42" t="s">
        <v>46</v>
      </c>
    </row>
    <row r="29" spans="1:5" s="42" customFormat="1" ht="14.25">
      <c r="A29" s="64" t="s">
        <v>65</v>
      </c>
      <c r="B29" s="68">
        <v>10</v>
      </c>
      <c r="C29" s="62" t="s">
        <v>89</v>
      </c>
      <c r="D29" s="42" t="s">
        <v>59</v>
      </c>
      <c r="E29" s="42" t="s">
        <v>46</v>
      </c>
    </row>
    <row r="30" spans="1:5" s="42" customFormat="1" ht="14.25">
      <c r="A30" s="64" t="s">
        <v>78</v>
      </c>
      <c r="B30" s="68">
        <f>6.96*1.15</f>
        <v>8.004</v>
      </c>
      <c r="C30" s="69" t="s">
        <v>83</v>
      </c>
      <c r="D30" s="42" t="s">
        <v>59</v>
      </c>
      <c r="E30" s="42" t="s">
        <v>46</v>
      </c>
    </row>
    <row r="31" spans="1:5" s="42" customFormat="1" ht="14.25">
      <c r="A31" s="64" t="s">
        <v>79</v>
      </c>
      <c r="B31" s="68">
        <v>11</v>
      </c>
      <c r="C31" s="69" t="s">
        <v>91</v>
      </c>
      <c r="D31" s="42" t="s">
        <v>59</v>
      </c>
      <c r="E31" s="42" t="s">
        <v>46</v>
      </c>
    </row>
    <row r="32" spans="1:5" s="42" customFormat="1" ht="14.25">
      <c r="A32" s="64" t="s">
        <v>80</v>
      </c>
      <c r="B32" s="68">
        <v>10</v>
      </c>
      <c r="C32" s="69" t="s">
        <v>90</v>
      </c>
      <c r="D32" s="42" t="s">
        <v>59</v>
      </c>
      <c r="E32" s="42" t="s">
        <v>46</v>
      </c>
    </row>
    <row r="33" spans="1:5" s="42" customFormat="1" ht="14.25">
      <c r="A33" s="64" t="s">
        <v>81</v>
      </c>
      <c r="B33" s="68">
        <f>6.96*1.15</f>
        <v>8.004</v>
      </c>
      <c r="C33" s="69" t="s">
        <v>92</v>
      </c>
      <c r="D33" s="42" t="s">
        <v>59</v>
      </c>
      <c r="E33" s="42" t="s">
        <v>46</v>
      </c>
    </row>
    <row r="34" spans="1:5" s="39" customFormat="1" ht="13.5" customHeight="1">
      <c r="A34" s="64" t="s">
        <v>96</v>
      </c>
      <c r="B34" s="68">
        <v>8</v>
      </c>
      <c r="C34" s="62" t="s">
        <v>99</v>
      </c>
      <c r="D34" s="42" t="s">
        <v>59</v>
      </c>
      <c r="E34" s="42" t="s">
        <v>46</v>
      </c>
    </row>
    <row r="35" spans="1:5" s="39" customFormat="1" ht="13.5" customHeight="1">
      <c r="A35" s="64" t="s">
        <v>98</v>
      </c>
      <c r="B35" s="68">
        <v>24</v>
      </c>
      <c r="C35" s="62" t="s">
        <v>100</v>
      </c>
      <c r="D35" s="42" t="s">
        <v>59</v>
      </c>
      <c r="E35" s="42" t="s">
        <v>46</v>
      </c>
    </row>
    <row r="36" spans="1:5" s="42" customFormat="1" ht="14.25">
      <c r="A36" s="64" t="s">
        <v>114</v>
      </c>
      <c r="B36" s="68">
        <v>16</v>
      </c>
      <c r="C36" s="62" t="s">
        <v>113</v>
      </c>
      <c r="D36" s="42" t="s">
        <v>59</v>
      </c>
      <c r="E36" s="42" t="s">
        <v>46</v>
      </c>
    </row>
    <row r="37" spans="1:3" s="24" customFormat="1" ht="12.75">
      <c r="A37" s="55"/>
      <c r="B37" s="56"/>
      <c r="C37" s="53"/>
    </row>
    <row r="38" spans="1:3" ht="13.5">
      <c r="A38" s="34" t="s">
        <v>29</v>
      </c>
      <c r="B38" s="52"/>
      <c r="C38" s="54"/>
    </row>
    <row r="39" spans="1:5" s="42" customFormat="1" ht="13.5">
      <c r="A39" s="71" t="s">
        <v>49</v>
      </c>
      <c r="B39" s="65">
        <v>170</v>
      </c>
      <c r="C39" s="66" t="s">
        <v>55</v>
      </c>
      <c r="D39" s="42" t="s">
        <v>29</v>
      </c>
      <c r="E39" s="42" t="s">
        <v>77</v>
      </c>
    </row>
    <row r="40" spans="1:5" s="42" customFormat="1" ht="12.75">
      <c r="A40" s="42" t="s">
        <v>68</v>
      </c>
      <c r="B40" s="67">
        <v>725.5</v>
      </c>
      <c r="C40" s="62" t="s">
        <v>66</v>
      </c>
      <c r="D40" s="42" t="s">
        <v>29</v>
      </c>
      <c r="E40" s="42" t="s">
        <v>67</v>
      </c>
    </row>
    <row r="41" spans="1:5" s="42" customFormat="1" ht="12.75">
      <c r="A41" s="42" t="s">
        <v>106</v>
      </c>
      <c r="B41" s="63">
        <v>498</v>
      </c>
      <c r="C41" s="62" t="s">
        <v>105</v>
      </c>
      <c r="D41" s="42" t="s">
        <v>29</v>
      </c>
      <c r="E41" s="42" t="s">
        <v>77</v>
      </c>
    </row>
    <row r="42" ht="12.75"/>
    <row r="43" spans="1:2" ht="12.75">
      <c r="A43" s="60" t="s">
        <v>128</v>
      </c>
      <c r="B43" s="59">
        <f>SUM(B22:B42)</f>
        <v>1573.508</v>
      </c>
    </row>
    <row r="44" spans="1:5" s="6" customFormat="1" ht="30" customHeight="1">
      <c r="A44" s="6" t="s">
        <v>9</v>
      </c>
      <c r="B44" s="74" t="s">
        <v>7</v>
      </c>
      <c r="C44" s="74"/>
      <c r="E44" s="29"/>
    </row>
    <row r="45" spans="1:5" s="3" customFormat="1" ht="12.75">
      <c r="A45" s="3" t="s">
        <v>0</v>
      </c>
      <c r="B45" s="3" t="s">
        <v>2</v>
      </c>
      <c r="E45" s="31"/>
    </row>
    <row r="46" spans="1:7" s="22" customFormat="1" ht="14.25">
      <c r="A46" s="41" t="s">
        <v>43</v>
      </c>
      <c r="B46" s="68">
        <v>388</v>
      </c>
      <c r="C46" s="44" t="s">
        <v>134</v>
      </c>
      <c r="D46" s="44" t="s">
        <v>59</v>
      </c>
      <c r="E46" s="44" t="s">
        <v>135</v>
      </c>
      <c r="F46" s="26"/>
      <c r="G46" s="26"/>
    </row>
    <row r="47" spans="1:7" s="34" customFormat="1" ht="15">
      <c r="A47" s="41" t="s">
        <v>137</v>
      </c>
      <c r="B47" s="68">
        <v>384</v>
      </c>
      <c r="C47" s="37" t="s">
        <v>138</v>
      </c>
      <c r="D47" s="37" t="s">
        <v>59</v>
      </c>
      <c r="E47" s="37" t="s">
        <v>139</v>
      </c>
      <c r="F47" s="21"/>
      <c r="G47" s="32"/>
    </row>
    <row r="48" spans="1:7" s="34" customFormat="1" ht="14.25">
      <c r="A48" s="41" t="s">
        <v>140</v>
      </c>
      <c r="B48" s="68">
        <v>283.49</v>
      </c>
      <c r="C48" s="37" t="s">
        <v>141</v>
      </c>
      <c r="D48" s="37" t="s">
        <v>59</v>
      </c>
      <c r="E48" s="37" t="s">
        <v>139</v>
      </c>
      <c r="F48" s="32"/>
      <c r="G48" s="32"/>
    </row>
    <row r="49" spans="1:7" s="34" customFormat="1" ht="14.25">
      <c r="A49" s="41" t="s">
        <v>142</v>
      </c>
      <c r="B49" s="68">
        <v>984.9</v>
      </c>
      <c r="C49" s="37" t="s">
        <v>143</v>
      </c>
      <c r="D49" s="37" t="s">
        <v>59</v>
      </c>
      <c r="E49" s="37" t="s">
        <v>144</v>
      </c>
      <c r="F49" s="32"/>
      <c r="G49" s="32"/>
    </row>
    <row r="50" spans="1:7" s="34" customFormat="1" ht="14.25">
      <c r="A50" s="41" t="s">
        <v>145</v>
      </c>
      <c r="B50" s="68">
        <v>271.61</v>
      </c>
      <c r="C50" s="37" t="s">
        <v>146</v>
      </c>
      <c r="D50" s="37" t="s">
        <v>59</v>
      </c>
      <c r="E50" s="37" t="s">
        <v>135</v>
      </c>
      <c r="F50" s="32"/>
      <c r="G50" s="32"/>
    </row>
    <row r="51" spans="1:7" s="34" customFormat="1" ht="14.25">
      <c r="A51" s="41" t="s">
        <v>147</v>
      </c>
      <c r="B51" s="68">
        <v>333.9</v>
      </c>
      <c r="C51" s="37" t="s">
        <v>148</v>
      </c>
      <c r="D51" s="37" t="s">
        <v>59</v>
      </c>
      <c r="E51" s="37" t="s">
        <v>135</v>
      </c>
      <c r="F51" s="32"/>
      <c r="G51" s="32"/>
    </row>
    <row r="52" spans="1:7" s="34" customFormat="1" ht="14.25">
      <c r="A52" s="41" t="s">
        <v>149</v>
      </c>
      <c r="B52" s="68">
        <v>283.49</v>
      </c>
      <c r="C52" s="37" t="s">
        <v>167</v>
      </c>
      <c r="D52" s="37" t="s">
        <v>59</v>
      </c>
      <c r="E52" s="37" t="s">
        <v>139</v>
      </c>
      <c r="F52" s="32"/>
      <c r="G52" s="32"/>
    </row>
    <row r="53" spans="1:7" s="34" customFormat="1" ht="14.25">
      <c r="A53" s="38" t="s">
        <v>150</v>
      </c>
      <c r="B53" s="68">
        <v>271.61</v>
      </c>
      <c r="C53" s="37" t="s">
        <v>146</v>
      </c>
      <c r="D53" s="37" t="s">
        <v>59</v>
      </c>
      <c r="E53" s="37" t="s">
        <v>135</v>
      </c>
      <c r="F53" s="32"/>
      <c r="G53" s="32"/>
    </row>
    <row r="54" spans="1:7" s="34" customFormat="1" ht="14.25">
      <c r="A54" s="36" t="s">
        <v>151</v>
      </c>
      <c r="B54" s="68">
        <v>277.36</v>
      </c>
      <c r="C54" s="37" t="s">
        <v>152</v>
      </c>
      <c r="D54" s="37" t="s">
        <v>59</v>
      </c>
      <c r="E54" s="37" t="s">
        <v>135</v>
      </c>
      <c r="F54" s="32"/>
      <c r="G54" s="32"/>
    </row>
    <row r="55" spans="1:7" s="34" customFormat="1" ht="14.25">
      <c r="A55" s="36" t="s">
        <v>79</v>
      </c>
      <c r="B55" s="68">
        <v>296.1</v>
      </c>
      <c r="C55" s="37" t="s">
        <v>153</v>
      </c>
      <c r="D55" s="37" t="s">
        <v>59</v>
      </c>
      <c r="E55" s="37" t="s">
        <v>139</v>
      </c>
      <c r="F55" s="32"/>
      <c r="G55" s="32"/>
    </row>
    <row r="56" spans="1:7" s="34" customFormat="1" ht="14.25">
      <c r="A56" s="36" t="s">
        <v>168</v>
      </c>
      <c r="B56" s="68">
        <v>268.79</v>
      </c>
      <c r="C56" s="37" t="s">
        <v>169</v>
      </c>
      <c r="D56" s="37" t="s">
        <v>59</v>
      </c>
      <c r="E56" s="37" t="s">
        <v>139</v>
      </c>
      <c r="F56" s="32"/>
      <c r="G56" s="32"/>
    </row>
    <row r="57" spans="1:7" s="34" customFormat="1" ht="14.25">
      <c r="A57" s="36" t="s">
        <v>80</v>
      </c>
      <c r="B57" s="68">
        <v>271.61</v>
      </c>
      <c r="C57" s="37" t="s">
        <v>146</v>
      </c>
      <c r="D57" s="37" t="s">
        <v>59</v>
      </c>
      <c r="E57" s="37" t="s">
        <v>135</v>
      </c>
      <c r="F57" s="32"/>
      <c r="G57" s="32"/>
    </row>
    <row r="58" spans="1:7" s="34" customFormat="1" ht="14.25">
      <c r="A58" s="36" t="s">
        <v>81</v>
      </c>
      <c r="B58" s="68">
        <v>271.61</v>
      </c>
      <c r="C58" s="37" t="s">
        <v>170</v>
      </c>
      <c r="D58" s="37" t="s">
        <v>59</v>
      </c>
      <c r="E58" s="37" t="s">
        <v>135</v>
      </c>
      <c r="F58" s="32"/>
      <c r="G58" s="32"/>
    </row>
    <row r="59" spans="1:7" s="34" customFormat="1" ht="14.25">
      <c r="A59" s="36" t="s">
        <v>171</v>
      </c>
      <c r="B59" s="68">
        <v>240.79</v>
      </c>
      <c r="C59" s="37" t="s">
        <v>172</v>
      </c>
      <c r="D59" s="37" t="s">
        <v>59</v>
      </c>
      <c r="E59" s="37" t="s">
        <v>139</v>
      </c>
      <c r="F59" s="32"/>
      <c r="G59" s="32"/>
    </row>
    <row r="60" spans="1:7" s="34" customFormat="1" ht="14.25">
      <c r="A60" s="36" t="s">
        <v>95</v>
      </c>
      <c r="B60" s="68">
        <v>139.3</v>
      </c>
      <c r="C60" s="37" t="s">
        <v>154</v>
      </c>
      <c r="D60" s="37" t="s">
        <v>59</v>
      </c>
      <c r="E60" s="37" t="s">
        <v>135</v>
      </c>
      <c r="F60" s="32"/>
      <c r="G60" s="32"/>
    </row>
    <row r="61" spans="1:7" s="34" customFormat="1" ht="14.25">
      <c r="A61" s="36" t="s">
        <v>93</v>
      </c>
      <c r="B61" s="68">
        <v>283.49</v>
      </c>
      <c r="C61" s="37" t="s">
        <v>155</v>
      </c>
      <c r="D61" s="37" t="s">
        <v>59</v>
      </c>
      <c r="E61" s="37" t="s">
        <v>139</v>
      </c>
      <c r="F61" s="32"/>
      <c r="G61" s="32"/>
    </row>
    <row r="62" spans="1:7" s="34" customFormat="1" ht="14.25">
      <c r="A62" s="36" t="s">
        <v>107</v>
      </c>
      <c r="B62" s="68">
        <v>356.98</v>
      </c>
      <c r="C62" s="37" t="s">
        <v>156</v>
      </c>
      <c r="D62" s="37" t="s">
        <v>59</v>
      </c>
      <c r="E62" s="37" t="s">
        <v>157</v>
      </c>
      <c r="F62" s="32"/>
      <c r="G62" s="32"/>
    </row>
    <row r="63" spans="1:7" s="34" customFormat="1" ht="14.25">
      <c r="A63" s="36" t="s">
        <v>158</v>
      </c>
      <c r="B63" s="68">
        <v>228.19</v>
      </c>
      <c r="C63" s="37" t="s">
        <v>146</v>
      </c>
      <c r="D63" s="37" t="s">
        <v>59</v>
      </c>
      <c r="E63" s="37" t="s">
        <v>135</v>
      </c>
      <c r="F63" s="32"/>
      <c r="G63" s="32"/>
    </row>
    <row r="64" spans="1:7" s="34" customFormat="1" ht="14.25">
      <c r="A64" s="36" t="s">
        <v>118</v>
      </c>
      <c r="B64" s="68">
        <v>220.49</v>
      </c>
      <c r="C64" s="37" t="s">
        <v>153</v>
      </c>
      <c r="D64" s="37" t="s">
        <v>59</v>
      </c>
      <c r="E64" s="37" t="s">
        <v>139</v>
      </c>
      <c r="F64" s="32"/>
      <c r="G64" s="32"/>
    </row>
    <row r="65" spans="1:7" s="34" customFormat="1" ht="12.75">
      <c r="A65" s="36"/>
      <c r="B65" s="32"/>
      <c r="C65" s="37"/>
      <c r="D65" s="37"/>
      <c r="E65" s="37"/>
      <c r="F65" s="32"/>
      <c r="G65" s="32"/>
    </row>
    <row r="66" spans="1:7" s="34" customFormat="1" ht="15">
      <c r="A66" s="35"/>
      <c r="B66" s="32"/>
      <c r="C66" s="32"/>
      <c r="D66" s="32"/>
      <c r="E66" s="33"/>
      <c r="F66" s="39"/>
      <c r="G66" s="32"/>
    </row>
    <row r="67" spans="1:6" s="34" customFormat="1" ht="12.75">
      <c r="A67" s="34" t="s">
        <v>29</v>
      </c>
      <c r="F67" s="40"/>
    </row>
    <row r="68" spans="1:5" s="24" customFormat="1" ht="14.25">
      <c r="A68" s="41" t="s">
        <v>159</v>
      </c>
      <c r="B68" s="68">
        <v>201.25</v>
      </c>
      <c r="C68" s="24" t="s">
        <v>160</v>
      </c>
      <c r="D68" s="24" t="s">
        <v>161</v>
      </c>
      <c r="E68" s="24" t="s">
        <v>135</v>
      </c>
    </row>
    <row r="69" spans="1:5" s="24" customFormat="1" ht="14.25">
      <c r="A69" s="41" t="s">
        <v>173</v>
      </c>
      <c r="B69" s="68">
        <v>218.5</v>
      </c>
      <c r="C69" s="24" t="s">
        <v>163</v>
      </c>
      <c r="D69" s="24" t="s">
        <v>161</v>
      </c>
      <c r="E69" s="24" t="s">
        <v>112</v>
      </c>
    </row>
    <row r="70" spans="1:6" s="40" customFormat="1" ht="14.25">
      <c r="A70" s="41" t="s">
        <v>150</v>
      </c>
      <c r="B70" s="68">
        <v>201.25</v>
      </c>
      <c r="C70" s="37" t="s">
        <v>160</v>
      </c>
      <c r="D70" s="37" t="s">
        <v>161</v>
      </c>
      <c r="E70" s="37" t="s">
        <v>135</v>
      </c>
      <c r="F70" s="39"/>
    </row>
    <row r="71" spans="1:6" s="40" customFormat="1" ht="14.25">
      <c r="A71" s="41" t="s">
        <v>80</v>
      </c>
      <c r="B71" s="68">
        <v>201.25</v>
      </c>
      <c r="C71" s="37" t="s">
        <v>160</v>
      </c>
      <c r="D71" s="37" t="s">
        <v>161</v>
      </c>
      <c r="E71" s="37" t="s">
        <v>135</v>
      </c>
      <c r="F71" s="39"/>
    </row>
    <row r="72" spans="1:6" s="40" customFormat="1" ht="14.25">
      <c r="A72" s="41" t="s">
        <v>107</v>
      </c>
      <c r="B72" s="68">
        <v>215.1</v>
      </c>
      <c r="C72" s="24" t="s">
        <v>162</v>
      </c>
      <c r="D72" s="24" t="s">
        <v>161</v>
      </c>
      <c r="E72" s="37" t="s">
        <v>157</v>
      </c>
      <c r="F72" s="39"/>
    </row>
    <row r="73" spans="1:6" s="40" customFormat="1" ht="11.25" customHeight="1">
      <c r="A73" s="41" t="s">
        <v>116</v>
      </c>
      <c r="B73" s="68">
        <v>138</v>
      </c>
      <c r="C73" s="24" t="s">
        <v>163</v>
      </c>
      <c r="D73" s="24" t="s">
        <v>161</v>
      </c>
      <c r="E73" s="37" t="s">
        <v>112</v>
      </c>
      <c r="F73" s="39"/>
    </row>
    <row r="74" spans="1:6" s="34" customFormat="1" ht="12.75" hidden="1">
      <c r="A74" s="35"/>
      <c r="B74" s="32"/>
      <c r="C74" s="32"/>
      <c r="D74" s="32"/>
      <c r="E74" s="37"/>
      <c r="F74" s="32"/>
    </row>
    <row r="75" s="22" customFormat="1" ht="12.75"/>
    <row r="76" spans="1:2" ht="26.25">
      <c r="A76" s="45" t="s">
        <v>129</v>
      </c>
      <c r="B76" s="59">
        <f>SUM(B46:B75)</f>
        <v>7231.06</v>
      </c>
    </row>
    <row r="77" spans="1:2" ht="12.75">
      <c r="A77" s="45"/>
      <c r="B77" s="59"/>
    </row>
    <row r="78" spans="1:2" ht="12.75">
      <c r="A78" s="45"/>
      <c r="B78" s="59"/>
    </row>
    <row r="79" spans="1:3" s="7" customFormat="1" ht="27">
      <c r="A79" s="11" t="s">
        <v>26</v>
      </c>
      <c r="B79" s="10" t="s">
        <v>2</v>
      </c>
      <c r="C79" s="9"/>
    </row>
    <row r="80" spans="1:2" ht="12.75">
      <c r="A80" s="45" t="s">
        <v>34</v>
      </c>
      <c r="B80" s="46">
        <f>B18+B43+B76</f>
        <v>9668.208</v>
      </c>
    </row>
  </sheetData>
  <sheetProtection/>
  <mergeCells count="7">
    <mergeCell ref="B44:C44"/>
    <mergeCell ref="B20:C20"/>
    <mergeCell ref="A1:E1"/>
    <mergeCell ref="A2:B2"/>
    <mergeCell ref="C2:D2"/>
    <mergeCell ref="B3:C3"/>
    <mergeCell ref="B13:C1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6">
      <selection activeCell="B5" activeCellId="4" sqref="B17:B19 B7:B12 B12 B5 B5:B12"/>
    </sheetView>
  </sheetViews>
  <sheetFormatPr defaultColWidth="9.140625" defaultRowHeight="12.75"/>
  <cols>
    <col min="1" max="1" width="23.8515625" style="2" bestFit="1" customWidth="1"/>
    <col min="2" max="2" width="11.140625" style="2" customWidth="1"/>
    <col min="3" max="3" width="101.140625" style="2" customWidth="1"/>
    <col min="4" max="4" width="27.140625" style="2" customWidth="1"/>
    <col min="5" max="5" width="28.140625" style="2" customWidth="1"/>
  </cols>
  <sheetData>
    <row r="1" spans="1:5" s="8" customFormat="1" ht="36" customHeight="1">
      <c r="A1" s="75" t="s">
        <v>30</v>
      </c>
      <c r="B1" s="76"/>
      <c r="C1" s="76"/>
      <c r="D1" s="76"/>
      <c r="E1" s="76"/>
    </row>
    <row r="2" spans="1:5" s="12" customFormat="1" ht="35.25" customHeight="1">
      <c r="A2" s="77" t="s">
        <v>31</v>
      </c>
      <c r="B2" s="78"/>
      <c r="C2" s="77" t="s">
        <v>38</v>
      </c>
      <c r="D2" s="78"/>
      <c r="E2" s="50" t="s">
        <v>37</v>
      </c>
    </row>
    <row r="3" spans="1:3" s="6" customFormat="1" ht="35.25" customHeight="1">
      <c r="A3" s="6" t="s">
        <v>10</v>
      </c>
      <c r="B3" s="74" t="s">
        <v>4</v>
      </c>
      <c r="C3" s="74"/>
    </row>
    <row r="4" spans="1:5" s="8" customFormat="1" ht="25.5" customHeight="1">
      <c r="A4" s="8" t="s">
        <v>0</v>
      </c>
      <c r="B4" s="8" t="s">
        <v>2</v>
      </c>
      <c r="C4" s="8" t="s">
        <v>11</v>
      </c>
      <c r="D4" s="8" t="s">
        <v>12</v>
      </c>
      <c r="E4" s="8" t="s">
        <v>1</v>
      </c>
    </row>
    <row r="5" spans="1:5" s="40" customFormat="1" ht="12.75">
      <c r="A5" s="41" t="s">
        <v>47</v>
      </c>
      <c r="B5" s="61">
        <v>183</v>
      </c>
      <c r="C5" s="62" t="s">
        <v>174</v>
      </c>
      <c r="D5" s="24" t="s">
        <v>110</v>
      </c>
      <c r="E5" s="24" t="s">
        <v>48</v>
      </c>
    </row>
    <row r="6" spans="1:5" s="72" customFormat="1" ht="12.75">
      <c r="A6" s="73" t="s">
        <v>76</v>
      </c>
      <c r="B6" s="61">
        <v>60</v>
      </c>
      <c r="C6" s="62" t="s">
        <v>175</v>
      </c>
      <c r="D6" s="42" t="s">
        <v>110</v>
      </c>
      <c r="E6" s="24" t="s">
        <v>139</v>
      </c>
    </row>
    <row r="7" spans="1:5" s="40" customFormat="1" ht="12.75">
      <c r="A7" s="70" t="s">
        <v>101</v>
      </c>
      <c r="B7" s="61">
        <v>32.5</v>
      </c>
      <c r="C7" s="62" t="s">
        <v>179</v>
      </c>
      <c r="D7" s="24" t="s">
        <v>110</v>
      </c>
      <c r="E7" s="24" t="s">
        <v>104</v>
      </c>
    </row>
    <row r="8" spans="1:5" s="40" customFormat="1" ht="12.75">
      <c r="A8" s="70" t="s">
        <v>102</v>
      </c>
      <c r="B8" s="61">
        <v>42.6</v>
      </c>
      <c r="C8" s="62" t="s">
        <v>176</v>
      </c>
      <c r="D8" s="24" t="s">
        <v>110</v>
      </c>
      <c r="E8" s="24" t="s">
        <v>104</v>
      </c>
    </row>
    <row r="9" spans="1:5" s="40" customFormat="1" ht="12.75">
      <c r="A9" s="70" t="s">
        <v>103</v>
      </c>
      <c r="B9" s="61">
        <v>77</v>
      </c>
      <c r="C9" s="62" t="s">
        <v>177</v>
      </c>
      <c r="D9" s="24" t="s">
        <v>110</v>
      </c>
      <c r="E9" s="24" t="s">
        <v>139</v>
      </c>
    </row>
    <row r="10" spans="1:5" s="40" customFormat="1" ht="12.75">
      <c r="A10" s="41" t="s">
        <v>107</v>
      </c>
      <c r="B10" s="61">
        <v>81.35</v>
      </c>
      <c r="C10" s="62" t="s">
        <v>183</v>
      </c>
      <c r="D10" s="24" t="s">
        <v>110</v>
      </c>
      <c r="E10" s="24" t="s">
        <v>157</v>
      </c>
    </row>
    <row r="11" spans="1:5" s="40" customFormat="1" ht="12.75">
      <c r="A11" s="41" t="s">
        <v>109</v>
      </c>
      <c r="B11" s="61">
        <v>22.5</v>
      </c>
      <c r="C11" s="62" t="s">
        <v>120</v>
      </c>
      <c r="D11" s="24" t="s">
        <v>110</v>
      </c>
      <c r="E11" s="24" t="s">
        <v>111</v>
      </c>
    </row>
    <row r="12" spans="1:5" s="40" customFormat="1" ht="12.75">
      <c r="A12" s="41" t="s">
        <v>108</v>
      </c>
      <c r="B12" s="61">
        <v>55.5</v>
      </c>
      <c r="C12" s="62" t="s">
        <v>121</v>
      </c>
      <c r="D12" s="24" t="s">
        <v>110</v>
      </c>
      <c r="E12" s="24" t="s">
        <v>112</v>
      </c>
    </row>
    <row r="13" ht="11.25" customHeight="1"/>
    <row r="14" spans="1:2" ht="12.75">
      <c r="A14" s="2" t="s">
        <v>126</v>
      </c>
      <c r="B14" s="25">
        <f>SUM(B5:B13)</f>
        <v>554.45</v>
      </c>
    </row>
    <row r="15" spans="1:5" s="13" customFormat="1" ht="25.5" customHeight="1">
      <c r="A15" s="5" t="s">
        <v>10</v>
      </c>
      <c r="B15" s="79" t="s">
        <v>7</v>
      </c>
      <c r="C15" s="79"/>
      <c r="D15" s="5"/>
      <c r="E15" s="5"/>
    </row>
    <row r="16" spans="1:5" ht="22.5" customHeight="1">
      <c r="A16" s="8" t="s">
        <v>0</v>
      </c>
      <c r="B16" s="8" t="s">
        <v>2</v>
      </c>
      <c r="C16" s="8"/>
      <c r="D16" s="8"/>
      <c r="E16" s="8"/>
    </row>
    <row r="17" spans="1:5" s="58" customFormat="1" ht="22.5" customHeight="1">
      <c r="A17" s="57" t="s">
        <v>123</v>
      </c>
      <c r="B17" s="61">
        <v>47.5</v>
      </c>
      <c r="C17" s="44" t="s">
        <v>178</v>
      </c>
      <c r="D17" s="26" t="s">
        <v>119</v>
      </c>
      <c r="E17" s="26" t="s">
        <v>104</v>
      </c>
    </row>
    <row r="18" spans="1:5" ht="12.75">
      <c r="A18" s="28" t="s">
        <v>50</v>
      </c>
      <c r="B18" s="61">
        <v>28.62</v>
      </c>
      <c r="C18" s="2" t="s">
        <v>180</v>
      </c>
      <c r="D18" s="2" t="s">
        <v>119</v>
      </c>
      <c r="E18" s="2" t="s">
        <v>56</v>
      </c>
    </row>
    <row r="19" spans="1:5" ht="12.75">
      <c r="A19" s="28" t="s">
        <v>122</v>
      </c>
      <c r="B19" s="61">
        <v>171.5</v>
      </c>
      <c r="C19" s="2" t="s">
        <v>181</v>
      </c>
      <c r="D19" s="2" t="s">
        <v>119</v>
      </c>
      <c r="E19" s="2" t="s">
        <v>139</v>
      </c>
    </row>
    <row r="20" spans="1:2" ht="12.75">
      <c r="A20" s="28"/>
      <c r="B20" s="61"/>
    </row>
    <row r="21" spans="1:2" ht="12.75">
      <c r="A21" s="28" t="s">
        <v>182</v>
      </c>
      <c r="B21" s="61">
        <f>SUM(B17:B20)</f>
        <v>247.62</v>
      </c>
    </row>
    <row r="23" ht="3" customHeight="1"/>
    <row r="24" spans="1:3" s="7" customFormat="1" ht="41.25">
      <c r="A24" s="14" t="s">
        <v>27</v>
      </c>
      <c r="B24" s="10" t="s">
        <v>2</v>
      </c>
      <c r="C24" s="9"/>
    </row>
    <row r="25" spans="1:2" ht="12.75">
      <c r="A25" s="45" t="s">
        <v>35</v>
      </c>
      <c r="B25" s="47">
        <f>SUM(B14+B21)</f>
        <v>802.07</v>
      </c>
    </row>
    <row r="34" ht="12.75">
      <c r="A34" s="24"/>
    </row>
    <row r="35" ht="12.75">
      <c r="A35" s="24"/>
    </row>
    <row r="36" ht="12.75">
      <c r="A36" s="24"/>
    </row>
  </sheetData>
  <sheetProtection/>
  <mergeCells count="5">
    <mergeCell ref="A1:E1"/>
    <mergeCell ref="A2:B2"/>
    <mergeCell ref="C2:D2"/>
    <mergeCell ref="B3:C3"/>
    <mergeCell ref="B15:C1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4">
      <selection activeCell="C51" sqref="C51"/>
    </sheetView>
  </sheetViews>
  <sheetFormatPr defaultColWidth="9.140625" defaultRowHeight="12.75"/>
  <cols>
    <col min="1" max="1" width="16.7109375" style="2" customWidth="1"/>
    <col min="2" max="2" width="14.57421875" style="2" customWidth="1"/>
    <col min="3" max="3" width="82.140625" style="2" customWidth="1"/>
    <col min="4" max="4" width="50.7109375" style="2" bestFit="1" customWidth="1"/>
  </cols>
  <sheetData>
    <row r="1" spans="1:4" s="19" customFormat="1" ht="36" customHeight="1">
      <c r="A1" s="75" t="s">
        <v>30</v>
      </c>
      <c r="B1" s="76"/>
      <c r="C1" s="76"/>
      <c r="D1" s="76"/>
    </row>
    <row r="2" spans="1:4" s="20" customFormat="1" ht="35.25" customHeight="1">
      <c r="A2" s="77" t="s">
        <v>31</v>
      </c>
      <c r="B2" s="78"/>
      <c r="C2" s="77" t="s">
        <v>38</v>
      </c>
      <c r="D2" s="78"/>
    </row>
    <row r="3" spans="1:4" ht="39.75" customHeight="1">
      <c r="A3" s="5" t="s">
        <v>13</v>
      </c>
      <c r="B3" s="79" t="s">
        <v>4</v>
      </c>
      <c r="C3" s="79"/>
      <c r="D3" s="5"/>
    </row>
    <row r="4" spans="1:4" ht="22.5" customHeight="1">
      <c r="A4" s="3" t="s">
        <v>0</v>
      </c>
      <c r="B4" s="3" t="s">
        <v>2</v>
      </c>
      <c r="C4" s="49" t="s">
        <v>14</v>
      </c>
      <c r="D4" s="3" t="s">
        <v>15</v>
      </c>
    </row>
    <row r="5" spans="1:4" s="40" customFormat="1" ht="13.5" customHeight="1">
      <c r="A5" s="64" t="s">
        <v>39</v>
      </c>
      <c r="B5" s="65">
        <v>23.6</v>
      </c>
      <c r="C5" s="62" t="s">
        <v>156</v>
      </c>
      <c r="D5" s="24" t="s">
        <v>184</v>
      </c>
    </row>
    <row r="6" spans="1:4" s="40" customFormat="1" ht="13.5" customHeight="1">
      <c r="A6" s="64" t="s">
        <v>40</v>
      </c>
      <c r="B6" s="65">
        <v>42.7</v>
      </c>
      <c r="C6" s="62" t="s">
        <v>146</v>
      </c>
      <c r="D6" s="24" t="s">
        <v>185</v>
      </c>
    </row>
    <row r="7" spans="1:4" s="40" customFormat="1" ht="13.5" customHeight="1">
      <c r="A7" s="64" t="s">
        <v>41</v>
      </c>
      <c r="B7" s="67">
        <v>34</v>
      </c>
      <c r="C7" s="24" t="s">
        <v>186</v>
      </c>
      <c r="D7" s="62" t="s">
        <v>187</v>
      </c>
    </row>
    <row r="8" spans="1:4" s="40" customFormat="1" ht="13.5" customHeight="1">
      <c r="A8" s="64" t="s">
        <v>42</v>
      </c>
      <c r="B8" s="67">
        <v>31.2</v>
      </c>
      <c r="C8" s="62" t="s">
        <v>189</v>
      </c>
      <c r="D8" s="24" t="s">
        <v>188</v>
      </c>
    </row>
    <row r="9" spans="1:4" s="40" customFormat="1" ht="12.75">
      <c r="A9" s="64" t="s">
        <v>43</v>
      </c>
      <c r="B9" s="67">
        <v>66.2</v>
      </c>
      <c r="C9" s="62" t="s">
        <v>60</v>
      </c>
      <c r="D9" s="40" t="s">
        <v>190</v>
      </c>
    </row>
    <row r="10" spans="1:4" s="40" customFormat="1" ht="12.75">
      <c r="A10" s="64" t="s">
        <v>41</v>
      </c>
      <c r="B10" s="67">
        <v>26</v>
      </c>
      <c r="C10" s="62" t="s">
        <v>191</v>
      </c>
      <c r="D10" s="40" t="s">
        <v>192</v>
      </c>
    </row>
    <row r="11" spans="1:4" s="40" customFormat="1" ht="12.75">
      <c r="A11" s="64" t="s">
        <v>50</v>
      </c>
      <c r="B11" s="67">
        <v>43.2</v>
      </c>
      <c r="C11" s="62" t="s">
        <v>196</v>
      </c>
      <c r="D11" s="40" t="s">
        <v>193</v>
      </c>
    </row>
    <row r="12" spans="1:4" s="40" customFormat="1" ht="12.75">
      <c r="A12" s="64" t="s">
        <v>51</v>
      </c>
      <c r="B12" s="67">
        <v>46</v>
      </c>
      <c r="C12" s="62" t="s">
        <v>194</v>
      </c>
      <c r="D12" s="40" t="s">
        <v>195</v>
      </c>
    </row>
    <row r="13" spans="1:4" s="40" customFormat="1" ht="12.75">
      <c r="A13" s="64" t="s">
        <v>49</v>
      </c>
      <c r="B13" s="67">
        <v>32.3</v>
      </c>
      <c r="C13" s="62" t="s">
        <v>197</v>
      </c>
      <c r="D13" s="40" t="s">
        <v>198</v>
      </c>
    </row>
    <row r="14" spans="1:4" s="40" customFormat="1" ht="12.75">
      <c r="A14" s="64" t="s">
        <v>52</v>
      </c>
      <c r="B14" s="67">
        <v>41.3</v>
      </c>
      <c r="C14" s="62" t="s">
        <v>61</v>
      </c>
      <c r="D14" s="40" t="s">
        <v>199</v>
      </c>
    </row>
    <row r="15" spans="1:4" s="40" customFormat="1" ht="12.75">
      <c r="A15" s="64" t="s">
        <v>49</v>
      </c>
      <c r="B15" s="67">
        <v>52.3</v>
      </c>
      <c r="C15" s="62" t="s">
        <v>62</v>
      </c>
      <c r="D15" s="40" t="s">
        <v>200</v>
      </c>
    </row>
    <row r="16" spans="1:4" s="40" customFormat="1" ht="12.75">
      <c r="A16" s="64" t="s">
        <v>69</v>
      </c>
      <c r="B16" s="67">
        <v>61.9</v>
      </c>
      <c r="C16" s="62" t="s">
        <v>201</v>
      </c>
      <c r="D16" s="39" t="s">
        <v>72</v>
      </c>
    </row>
    <row r="17" spans="1:4" s="40" customFormat="1" ht="12.75">
      <c r="A17" s="64" t="s">
        <v>69</v>
      </c>
      <c r="B17" s="67">
        <v>52.3</v>
      </c>
      <c r="C17" s="62" t="s">
        <v>201</v>
      </c>
      <c r="D17" s="39" t="s">
        <v>70</v>
      </c>
    </row>
    <row r="18" spans="1:4" s="40" customFormat="1" ht="12.75">
      <c r="A18" s="64" t="s">
        <v>69</v>
      </c>
      <c r="B18" s="67">
        <v>21</v>
      </c>
      <c r="C18" s="62" t="s">
        <v>201</v>
      </c>
      <c r="D18" s="39" t="s">
        <v>71</v>
      </c>
    </row>
    <row r="19" spans="1:4" s="40" customFormat="1" ht="12.75">
      <c r="A19" s="64" t="s">
        <v>64</v>
      </c>
      <c r="B19" s="67">
        <v>36.2</v>
      </c>
      <c r="C19" s="62" t="s">
        <v>74</v>
      </c>
      <c r="D19" s="40" t="s">
        <v>200</v>
      </c>
    </row>
    <row r="20" spans="1:4" s="40" customFormat="1" ht="12.75">
      <c r="A20" s="64" t="s">
        <v>64</v>
      </c>
      <c r="B20" s="67">
        <v>14</v>
      </c>
      <c r="C20" s="62" t="s">
        <v>75</v>
      </c>
      <c r="D20" s="39" t="s">
        <v>73</v>
      </c>
    </row>
    <row r="21" spans="1:4" s="40" customFormat="1" ht="12.75">
      <c r="A21" s="64" t="s">
        <v>64</v>
      </c>
      <c r="B21" s="67">
        <v>36</v>
      </c>
      <c r="C21" s="24" t="s">
        <v>74</v>
      </c>
      <c r="D21" s="62" t="s">
        <v>202</v>
      </c>
    </row>
    <row r="22" spans="1:4" s="40" customFormat="1" ht="12.75">
      <c r="A22" s="64" t="s">
        <v>63</v>
      </c>
      <c r="B22" s="67">
        <v>37.8</v>
      </c>
      <c r="C22" s="62" t="s">
        <v>146</v>
      </c>
      <c r="D22" s="40" t="s">
        <v>190</v>
      </c>
    </row>
    <row r="23" spans="1:4" s="40" customFormat="1" ht="12.75">
      <c r="A23" s="43" t="s">
        <v>82</v>
      </c>
      <c r="B23" s="67">
        <v>42</v>
      </c>
      <c r="C23" s="62" t="s">
        <v>203</v>
      </c>
      <c r="D23" s="40" t="s">
        <v>200</v>
      </c>
    </row>
    <row r="24" spans="1:4" s="40" customFormat="1" ht="13.5" customHeight="1">
      <c r="A24" s="43" t="s">
        <v>80</v>
      </c>
      <c r="B24" s="67">
        <v>37.4</v>
      </c>
      <c r="C24" s="62" t="s">
        <v>146</v>
      </c>
      <c r="D24" s="40" t="s">
        <v>204</v>
      </c>
    </row>
    <row r="25" spans="1:4" s="40" customFormat="1" ht="13.5" customHeight="1">
      <c r="A25" s="43" t="s">
        <v>81</v>
      </c>
      <c r="B25" s="67">
        <v>48.2</v>
      </c>
      <c r="C25" s="62" t="s">
        <v>97</v>
      </c>
      <c r="D25" s="40" t="s">
        <v>205</v>
      </c>
    </row>
    <row r="26" spans="1:4" s="40" customFormat="1" ht="13.5" customHeight="1">
      <c r="A26" s="43" t="s">
        <v>95</v>
      </c>
      <c r="B26" s="67">
        <v>17.7</v>
      </c>
      <c r="C26" s="62" t="s">
        <v>146</v>
      </c>
      <c r="D26" s="40" t="s">
        <v>205</v>
      </c>
    </row>
    <row r="27" spans="1:4" s="40" customFormat="1" ht="13.5" customHeight="1">
      <c r="A27" s="43" t="s">
        <v>93</v>
      </c>
      <c r="B27" s="67">
        <v>32</v>
      </c>
      <c r="C27" s="62" t="s">
        <v>206</v>
      </c>
      <c r="D27" s="40" t="s">
        <v>198</v>
      </c>
    </row>
    <row r="28" spans="1:4" s="40" customFormat="1" ht="13.5" customHeight="1">
      <c r="A28" s="43" t="s">
        <v>94</v>
      </c>
      <c r="B28" s="67">
        <v>18.3</v>
      </c>
      <c r="C28" s="62" t="s">
        <v>206</v>
      </c>
      <c r="D28" s="40" t="s">
        <v>207</v>
      </c>
    </row>
    <row r="29" spans="1:4" s="40" customFormat="1" ht="13.5" customHeight="1">
      <c r="A29" s="43" t="s">
        <v>96</v>
      </c>
      <c r="B29" s="67">
        <v>39.8</v>
      </c>
      <c r="C29" s="62" t="s">
        <v>146</v>
      </c>
      <c r="D29" s="40" t="s">
        <v>204</v>
      </c>
    </row>
    <row r="30" spans="1:4" s="40" customFormat="1" ht="12.75">
      <c r="A30" s="70" t="s">
        <v>114</v>
      </c>
      <c r="B30" s="67">
        <v>47.6</v>
      </c>
      <c r="C30" s="62" t="s">
        <v>156</v>
      </c>
      <c r="D30" s="24" t="s">
        <v>208</v>
      </c>
    </row>
    <row r="31" spans="1:4" s="40" customFormat="1" ht="12.75">
      <c r="A31" s="70" t="s">
        <v>114</v>
      </c>
      <c r="B31" s="67">
        <v>15.1</v>
      </c>
      <c r="C31" s="62" t="s">
        <v>156</v>
      </c>
      <c r="D31" s="24" t="s">
        <v>209</v>
      </c>
    </row>
    <row r="32" spans="1:4" s="40" customFormat="1" ht="13.5" customHeight="1">
      <c r="A32" s="70" t="s">
        <v>118</v>
      </c>
      <c r="B32" s="67">
        <v>46.9</v>
      </c>
      <c r="C32" s="62" t="s">
        <v>203</v>
      </c>
      <c r="D32" s="24" t="s">
        <v>208</v>
      </c>
    </row>
    <row r="33" spans="1:4" s="40" customFormat="1" ht="13.5" customHeight="1">
      <c r="A33" s="43" t="s">
        <v>116</v>
      </c>
      <c r="B33" s="67">
        <v>131.11</v>
      </c>
      <c r="C33" s="62" t="s">
        <v>115</v>
      </c>
      <c r="D33" s="24" t="s">
        <v>117</v>
      </c>
    </row>
    <row r="34" spans="1:3" ht="12" customHeight="1">
      <c r="A34" s="43"/>
      <c r="B34" s="23"/>
      <c r="C34" s="24"/>
    </row>
    <row r="35" spans="1:3" ht="13.5" customHeight="1">
      <c r="A35" s="48" t="s">
        <v>130</v>
      </c>
      <c r="B35" s="23">
        <f>SUM(B5:B33)</f>
        <v>1174.1100000000001</v>
      </c>
      <c r="C35" s="24"/>
    </row>
    <row r="36" spans="1:4" ht="18" customHeight="1">
      <c r="A36" s="5" t="s">
        <v>13</v>
      </c>
      <c r="B36" s="79" t="s">
        <v>7</v>
      </c>
      <c r="C36" s="79"/>
      <c r="D36" s="5"/>
    </row>
    <row r="37" spans="1:4" ht="15" customHeight="1">
      <c r="A37" s="3" t="s">
        <v>0</v>
      </c>
      <c r="B37" s="3" t="s">
        <v>2</v>
      </c>
      <c r="C37" s="3"/>
      <c r="D37" s="3"/>
    </row>
    <row r="38" spans="1:5" s="58" customFormat="1" ht="22.5" customHeight="1">
      <c r="A38" s="57" t="s">
        <v>124</v>
      </c>
      <c r="B38" s="26">
        <v>165.45</v>
      </c>
      <c r="C38" s="26" t="s">
        <v>125</v>
      </c>
      <c r="D38" s="27"/>
      <c r="E38" s="26"/>
    </row>
    <row r="39" ht="12.75">
      <c r="A39" s="18"/>
    </row>
    <row r="40" spans="1:2" ht="26.25">
      <c r="A40" s="48" t="s">
        <v>131</v>
      </c>
      <c r="B40" s="2">
        <f>SUM(B38:B39)</f>
        <v>165.45</v>
      </c>
    </row>
    <row r="41" spans="1:4" ht="41.25">
      <c r="A41" s="11" t="s">
        <v>28</v>
      </c>
      <c r="B41" s="10" t="s">
        <v>2</v>
      </c>
      <c r="C41" s="9"/>
      <c r="D41" s="7"/>
    </row>
    <row r="42" spans="1:2" ht="26.25">
      <c r="A42" s="45" t="s">
        <v>36</v>
      </c>
      <c r="B42" s="59">
        <f>B35+B40</f>
        <v>1339.5600000000002</v>
      </c>
    </row>
    <row r="43" ht="12.75">
      <c r="B43" s="25"/>
    </row>
  </sheetData>
  <sheetProtection/>
  <mergeCells count="5">
    <mergeCell ref="A1:D1"/>
    <mergeCell ref="A2:B2"/>
    <mergeCell ref="B36:C36"/>
    <mergeCell ref="B3:C3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9" customFormat="1" ht="36" customHeight="1">
      <c r="A1" s="75" t="s">
        <v>30</v>
      </c>
      <c r="B1" s="76"/>
      <c r="C1" s="76"/>
      <c r="D1" s="76"/>
      <c r="E1" s="76"/>
    </row>
    <row r="2" spans="1:5" s="20" customFormat="1" ht="35.25" customHeight="1">
      <c r="A2" s="77" t="s">
        <v>31</v>
      </c>
      <c r="B2" s="78"/>
      <c r="C2" s="77" t="s">
        <v>38</v>
      </c>
      <c r="D2" s="78"/>
      <c r="E2" s="51" t="s">
        <v>37</v>
      </c>
    </row>
    <row r="3" spans="1:5" ht="27" customHeight="1">
      <c r="A3" s="79" t="s">
        <v>16</v>
      </c>
      <c r="B3" s="81"/>
      <c r="C3" s="81"/>
      <c r="D3" s="81"/>
      <c r="E3" s="81"/>
    </row>
    <row r="4" spans="1:5" s="15" customFormat="1" ht="50.25" customHeight="1">
      <c r="A4" s="82" t="s">
        <v>17</v>
      </c>
      <c r="B4" s="83"/>
      <c r="C4" s="83"/>
      <c r="D4" s="83"/>
      <c r="E4" s="83"/>
    </row>
    <row r="5" spans="1:5" ht="20.25" customHeight="1">
      <c r="A5" s="6" t="s">
        <v>18</v>
      </c>
      <c r="B5" s="74"/>
      <c r="C5" s="74"/>
      <c r="D5" s="6"/>
      <c r="E5" s="6"/>
    </row>
    <row r="6" spans="1:5" ht="19.5" customHeight="1">
      <c r="A6" s="3" t="s">
        <v>0</v>
      </c>
      <c r="B6" s="3" t="s">
        <v>19</v>
      </c>
      <c r="C6" s="3" t="s">
        <v>20</v>
      </c>
      <c r="D6" s="3" t="s">
        <v>21</v>
      </c>
      <c r="E6" s="3"/>
    </row>
    <row r="7" ht="12.75">
      <c r="A7" s="2" t="s">
        <v>32</v>
      </c>
    </row>
    <row r="12" spans="1:5" s="17" customFormat="1" ht="27" customHeight="1">
      <c r="A12" s="16" t="s">
        <v>22</v>
      </c>
      <c r="B12" s="80"/>
      <c r="C12" s="80"/>
      <c r="D12" s="16"/>
      <c r="E12" s="16"/>
    </row>
    <row r="13" spans="1:5" ht="12.75">
      <c r="A13" s="3" t="s">
        <v>0</v>
      </c>
      <c r="B13" s="3" t="s">
        <v>19</v>
      </c>
      <c r="C13" s="3" t="s">
        <v>23</v>
      </c>
      <c r="D13" s="3" t="s">
        <v>24</v>
      </c>
      <c r="E13" s="3"/>
    </row>
    <row r="20" spans="1:5" ht="12.75">
      <c r="A20" s="1"/>
      <c r="B20" s="1"/>
      <c r="C20" s="1"/>
      <c r="D20" s="1"/>
      <c r="E20" s="1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maemnn</cp:lastModifiedBy>
  <cp:lastPrinted>2012-01-25T00:53:20Z</cp:lastPrinted>
  <dcterms:created xsi:type="dcterms:W3CDTF">2010-10-17T20:59:02Z</dcterms:created>
  <dcterms:modified xsi:type="dcterms:W3CDTF">2012-01-26T21:55:53Z</dcterms:modified>
  <cp:category/>
  <cp:version/>
  <cp:contentType/>
  <cp:contentStatus/>
</cp:coreProperties>
</file>